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版_D-fund申請／報告書類_様式\"/>
    </mc:Choice>
  </mc:AlternateContent>
  <xr:revisionPtr revIDLastSave="0" documentId="13_ncr:1_{85ABA1DE-7375-425A-9B93-83A14BE611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7" r:id="rId1"/>
    <sheet name="申請区分表" sheetId="8" state="hidden" r:id="rId2"/>
  </sheets>
  <definedNames>
    <definedName name="_xlnm._FilterDatabase" localSheetId="0" hidden="1">収支予算書!$A$5:$J$19</definedName>
    <definedName name="_xlnm.Print_Area" localSheetId="0">収支予算書!$A$1:$J$61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7" l="1"/>
  <c r="E53" i="7"/>
  <c r="P13" i="7"/>
  <c r="P14" i="7"/>
  <c r="P15" i="7"/>
  <c r="P16" i="7"/>
  <c r="P17" i="7"/>
  <c r="P18" i="7"/>
  <c r="N6" i="7" l="1"/>
  <c r="O6" i="7" l="1"/>
  <c r="P12" i="7" s="1"/>
  <c r="E57" i="7" s="1"/>
  <c r="D10" i="7"/>
  <c r="D52" i="7" l="1"/>
  <c r="D51" i="7"/>
  <c r="D50" i="7"/>
  <c r="D49" i="7"/>
  <c r="D48" i="7"/>
  <c r="D46" i="7"/>
  <c r="D45" i="7"/>
  <c r="D44" i="7"/>
  <c r="D43" i="7"/>
  <c r="D42" i="7"/>
  <c r="D41" i="7"/>
  <c r="D40" i="7"/>
  <c r="D39" i="7"/>
  <c r="D38" i="7"/>
  <c r="D23" i="7" l="1"/>
  <c r="F53" i="7" l="1"/>
  <c r="D53" i="7" s="1"/>
  <c r="D34" i="7" l="1"/>
  <c r="D55" i="7" l="1"/>
  <c r="G5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D11" authorId="0" shapeId="0" xr:uid="{420C190A-07F5-42BD-A273-C4336533A3ED}">
      <text>
        <r>
          <rPr>
            <b/>
            <sz val="9"/>
            <color indexed="81"/>
            <rFont val="Meiryo UI"/>
            <family val="3"/>
            <charset val="128"/>
          </rPr>
          <t xml:space="preserve">【事業名・内容】欄
</t>
        </r>
        <r>
          <rPr>
            <sz val="9"/>
            <color indexed="81"/>
            <rFont val="Meiryo UI"/>
            <family val="3"/>
            <charset val="128"/>
          </rPr>
          <t>太い枠の中に、事業名（略称にせず）や事業の内容をご入力ください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E22" authorId="0" shapeId="0" xr:uid="{3CBA8166-F88E-4890-9F89-8492D8E75B81}">
      <text>
        <r>
          <rPr>
            <b/>
            <sz val="9"/>
            <color indexed="81"/>
            <rFont val="Meiryo UI"/>
            <family val="3"/>
            <charset val="128"/>
          </rPr>
          <t xml:space="preserve">【金額・摘要(内訳)／備考】欄
</t>
        </r>
        <r>
          <rPr>
            <sz val="9"/>
            <color indexed="81"/>
            <rFont val="Meiryo UI"/>
            <family val="3"/>
            <charset val="128"/>
          </rPr>
          <t>太い枠の中に、金額や内訳などご入力ください。</t>
        </r>
      </text>
    </comment>
    <comment ref="D23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「1.D-fund 収入」欄</t>
        </r>
        <r>
          <rPr>
            <sz val="9"/>
            <color indexed="81"/>
            <rFont val="Meiryo UI"/>
            <family val="3"/>
            <charset val="128"/>
          </rPr>
          <t xml:space="preserve">
『交付金申請額』欄に記入した申請金額が、自動反映します。</t>
        </r>
      </text>
    </comment>
    <comment ref="E37" authorId="0" shapeId="0" xr:uid="{9BB6B9F2-2CDB-4C6A-A8C8-2C86CC204018}">
      <text>
        <r>
          <rPr>
            <b/>
            <sz val="9"/>
            <color indexed="81"/>
            <rFont val="Meiryo UI"/>
            <family val="3"/>
            <charset val="128"/>
          </rPr>
          <t xml:space="preserve">【支出の項目】
</t>
        </r>
        <r>
          <rPr>
            <sz val="9"/>
            <color indexed="81"/>
            <rFont val="Meiryo UI"/>
            <family val="3"/>
            <charset val="128"/>
          </rPr>
          <t>予算の金額は、対象経費および対象外経費の欄に入力をしてください。
支出金額欄は、計算式が設定してあり自動表示されます。</t>
        </r>
      </text>
    </comment>
    <comment ref="G37" authorId="0" shapeId="0" xr:uid="{DD199A65-2A50-406E-9B7A-3C7191CAA264}">
      <text>
        <r>
          <rPr>
            <b/>
            <sz val="9"/>
            <color indexed="81"/>
            <rFont val="Meiryo UI"/>
            <family val="3"/>
            <charset val="128"/>
          </rPr>
          <t xml:space="preserve">【対象経費・対象外経費・摘要（内訳）／備考】欄
</t>
        </r>
        <r>
          <rPr>
            <sz val="9"/>
            <color indexed="81"/>
            <rFont val="Meiryo UI"/>
            <family val="3"/>
            <charset val="128"/>
          </rPr>
          <t>太い枠の中に、金額や内訳などご入力ください。</t>
        </r>
      </text>
    </comment>
  </commentList>
</comments>
</file>

<file path=xl/sharedStrings.xml><?xml version="1.0" encoding="utf-8"?>
<sst xmlns="http://schemas.openxmlformats.org/spreadsheetml/2006/main" count="283" uniqueCount="227">
  <si>
    <t>項目</t>
  </si>
  <si>
    <t>金額</t>
  </si>
  <si>
    <t>合　　計</t>
  </si>
  <si>
    <t>（単位：円）</t>
    <rPh sb="1" eb="3">
      <t>タンイ</t>
    </rPh>
    <rPh sb="4" eb="5">
      <t>エン</t>
    </rPh>
    <phoneticPr fontId="2"/>
  </si>
  <si>
    <t>[収入]</t>
  </si>
  <si>
    <t>[支出]</t>
  </si>
  <si>
    <t>1.会議費</t>
    <rPh sb="2" eb="5">
      <t>カイギヒ</t>
    </rPh>
    <phoneticPr fontId="2"/>
  </si>
  <si>
    <t>2.旅費交通費</t>
    <rPh sb="4" eb="7">
      <t>コウツウヒ</t>
    </rPh>
    <phoneticPr fontId="2"/>
  </si>
  <si>
    <t>3.通信運搬費</t>
    <rPh sb="2" eb="4">
      <t>ツウシン</t>
    </rPh>
    <rPh sb="4" eb="6">
      <t>ウンパン</t>
    </rPh>
    <rPh sb="6" eb="7">
      <t>ヒ</t>
    </rPh>
    <phoneticPr fontId="2"/>
  </si>
  <si>
    <t>摘要（内訳）／備考</t>
    <phoneticPr fontId="4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</si>
  <si>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</si>
  <si>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担当者役職・氏名</t>
    <rPh sb="3" eb="5">
      <t>ヤクショク</t>
    </rPh>
    <rPh sb="6" eb="8">
      <t>シメイ</t>
    </rPh>
    <phoneticPr fontId="2"/>
  </si>
  <si>
    <t>部門／団体名</t>
    <rPh sb="0" eb="2">
      <t>ブモン</t>
    </rPh>
    <rPh sb="3" eb="5">
      <t>ダンタイ</t>
    </rPh>
    <rPh sb="5" eb="6">
      <t>メイ</t>
    </rPh>
    <phoneticPr fontId="2"/>
  </si>
  <si>
    <t>2.協賛金</t>
    <rPh sb="2" eb="5">
      <t>キョウサンキン</t>
    </rPh>
    <phoneticPr fontId="2"/>
  </si>
  <si>
    <t>3.広告料</t>
    <rPh sb="2" eb="5">
      <t>コウコクリョウ</t>
    </rPh>
    <phoneticPr fontId="2"/>
  </si>
  <si>
    <t>4.放映料</t>
    <rPh sb="2" eb="4">
      <t>ホウエイ</t>
    </rPh>
    <rPh sb="4" eb="5">
      <t>リョウ</t>
    </rPh>
    <phoneticPr fontId="2"/>
  </si>
  <si>
    <t>5.入場料</t>
    <rPh sb="2" eb="5">
      <t>ニュウジョウリョウ</t>
    </rPh>
    <phoneticPr fontId="2"/>
  </si>
  <si>
    <t>6.プログラム売上代</t>
    <rPh sb="7" eb="9">
      <t>ウリアゲ</t>
    </rPh>
    <rPh sb="9" eb="10">
      <t>ダイ</t>
    </rPh>
    <phoneticPr fontId="2"/>
  </si>
  <si>
    <t>7.参加料</t>
    <rPh sb="2" eb="5">
      <t>サンカリョウ</t>
    </rPh>
    <phoneticPr fontId="2"/>
  </si>
  <si>
    <t>8.記念品等売上</t>
    <rPh sb="2" eb="5">
      <t>キネンヒン</t>
    </rPh>
    <rPh sb="5" eb="6">
      <t>トウ</t>
    </rPh>
    <rPh sb="6" eb="8">
      <t>ウリアゲ</t>
    </rPh>
    <phoneticPr fontId="2"/>
  </si>
  <si>
    <t>9.補助金</t>
    <rPh sb="2" eb="5">
      <t>ホジョキン</t>
    </rPh>
    <phoneticPr fontId="2"/>
  </si>
  <si>
    <t>10.講習会受講料</t>
    <rPh sb="3" eb="6">
      <t>コウシュウカイ</t>
    </rPh>
    <rPh sb="6" eb="8">
      <t>ジュコウ</t>
    </rPh>
    <rPh sb="8" eb="9">
      <t>リョウ</t>
    </rPh>
    <phoneticPr fontId="2"/>
  </si>
  <si>
    <t>11.その他収益</t>
    <rPh sb="6" eb="8">
      <t>シュウエキ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</si>
  <si>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</si>
  <si>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</si>
  <si>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4.消耗品費</t>
    <rPh sb="2" eb="4">
      <t>ショウモウ</t>
    </rPh>
    <phoneticPr fontId="2"/>
  </si>
  <si>
    <t>5.器具備品費</t>
    <rPh sb="2" eb="4">
      <t>キグ</t>
    </rPh>
    <rPh sb="4" eb="6">
      <t>ビヒン</t>
    </rPh>
    <rPh sb="6" eb="7">
      <t>ヒ</t>
    </rPh>
    <phoneticPr fontId="2"/>
  </si>
  <si>
    <t>6.印刷製本費</t>
    <rPh sb="2" eb="4">
      <t>インサツ</t>
    </rPh>
    <rPh sb="4" eb="6">
      <t>セイホン</t>
    </rPh>
    <rPh sb="6" eb="7">
      <t>ヒ</t>
    </rPh>
    <phoneticPr fontId="2"/>
  </si>
  <si>
    <t>7.賃借料</t>
    <rPh sb="2" eb="5">
      <t>チンシャクリョウ</t>
    </rPh>
    <phoneticPr fontId="2"/>
  </si>
  <si>
    <t>9.諸謝金</t>
    <rPh sb="2" eb="5">
      <t>ショシャキン</t>
    </rPh>
    <phoneticPr fontId="2"/>
  </si>
  <si>
    <t>8.広告宣伝費</t>
    <rPh sb="2" eb="4">
      <t>コウコク</t>
    </rPh>
    <rPh sb="4" eb="7">
      <t>センデンヒ</t>
    </rPh>
    <phoneticPr fontId="2"/>
  </si>
  <si>
    <t>収支差額</t>
    <rPh sb="0" eb="2">
      <t>シュウシ</t>
    </rPh>
    <rPh sb="2" eb="4">
      <t>サガク</t>
    </rPh>
    <phoneticPr fontId="2"/>
  </si>
  <si>
    <t>査定金額</t>
    <rPh sb="0" eb="2">
      <t>サテイ</t>
    </rPh>
    <rPh sb="2" eb="4">
      <t>キンガク</t>
    </rPh>
    <phoneticPr fontId="2"/>
  </si>
  <si>
    <t>交付金申請上限額</t>
    <rPh sb="0" eb="3">
      <t>コウフキン</t>
    </rPh>
    <rPh sb="3" eb="5">
      <t>シンセイ</t>
    </rPh>
    <rPh sb="5" eb="8">
      <t>ジョウゲンガク</t>
    </rPh>
    <phoneticPr fontId="2"/>
  </si>
  <si>
    <t>交付金申請額</t>
    <rPh sb="0" eb="3">
      <t>コウフキン</t>
    </rPh>
    <rPh sb="3" eb="6">
      <t>シンセイガク</t>
    </rPh>
    <phoneticPr fontId="2"/>
  </si>
  <si>
    <t>1.D-fund　収入</t>
    <rPh sb="9" eb="11">
      <t>シュウニュウ</t>
    </rPh>
    <phoneticPr fontId="2"/>
  </si>
  <si>
    <t>収支予算書</t>
    <rPh sb="0" eb="2">
      <t>シュウシ</t>
    </rPh>
    <rPh sb="2" eb="5">
      <t>ヨサンショ</t>
    </rPh>
    <phoneticPr fontId="4"/>
  </si>
  <si>
    <t>事　業　名</t>
    <rPh sb="0" eb="1">
      <t>コト</t>
    </rPh>
    <rPh sb="2" eb="3">
      <t>ゴウ</t>
    </rPh>
    <rPh sb="4" eb="5">
      <t>メイ</t>
    </rPh>
    <phoneticPr fontId="2"/>
  </si>
  <si>
    <t>JBA記入欄</t>
    <phoneticPr fontId="2"/>
  </si>
  <si>
    <t>※１</t>
    <phoneticPr fontId="2"/>
  </si>
  <si>
    <t>小区分</t>
    <rPh sb="0" eb="3">
      <t>ショウクブン</t>
    </rPh>
    <phoneticPr fontId="2"/>
  </si>
  <si>
    <t>割合</t>
    <rPh sb="0" eb="2">
      <t>ワリアイ</t>
    </rPh>
    <phoneticPr fontId="2"/>
  </si>
  <si>
    <t>区分番号</t>
    <rPh sb="0" eb="2">
      <t>クブン</t>
    </rPh>
    <rPh sb="2" eb="4">
      <t>バンゴウ</t>
    </rPh>
    <phoneticPr fontId="2"/>
  </si>
  <si>
    <t>【区分表】</t>
    <rPh sb="1" eb="3">
      <t>クブン</t>
    </rPh>
    <rPh sb="3" eb="4">
      <t>ヒョウ</t>
    </rPh>
    <phoneticPr fontId="2"/>
  </si>
  <si>
    <t>主催者：</t>
    <rPh sb="0" eb="3">
      <t>シュサイシャ</t>
    </rPh>
    <phoneticPr fontId="2"/>
  </si>
  <si>
    <t>主管者：</t>
    <rPh sb="0" eb="2">
      <t>シュカン</t>
    </rPh>
    <rPh sb="2" eb="3">
      <t>シャ</t>
    </rPh>
    <phoneticPr fontId="2"/>
  </si>
  <si>
    <t>期間：</t>
    <rPh sb="0" eb="2">
      <t>キカン</t>
    </rPh>
    <phoneticPr fontId="2"/>
  </si>
  <si>
    <t>場所：</t>
    <rPh sb="0" eb="2">
      <t>バショ</t>
    </rPh>
    <phoneticPr fontId="2"/>
  </si>
  <si>
    <t>目的：</t>
    <rPh sb="0" eb="2">
      <t>モクテキ</t>
    </rPh>
    <phoneticPr fontId="2"/>
  </si>
  <si>
    <t>参加者：</t>
    <rPh sb="0" eb="3">
      <t>サンカシャ</t>
    </rPh>
    <phoneticPr fontId="2"/>
  </si>
  <si>
    <t>実施方法・規模等：</t>
    <phoneticPr fontId="2"/>
  </si>
  <si>
    <t>キッズサポーター養成講習会</t>
    <rPh sb="8" eb="13">
      <t>ヨウセイコウシュウカイ</t>
    </rPh>
    <phoneticPr fontId="2"/>
  </si>
  <si>
    <t>キッズ対象活動事業（イベント）</t>
    <rPh sb="3" eb="9">
      <t>タイショウカツドウジギョウ</t>
    </rPh>
    <phoneticPr fontId="2"/>
  </si>
  <si>
    <t>暴力・暴言等撲滅に向けた対応支援</t>
    <rPh sb="0" eb="2">
      <t>ボウリョク</t>
    </rPh>
    <rPh sb="3" eb="5">
      <t>ボウゲン</t>
    </rPh>
    <rPh sb="5" eb="6">
      <t>トウ</t>
    </rPh>
    <rPh sb="6" eb="8">
      <t>ボクメツ</t>
    </rPh>
    <rPh sb="9" eb="10">
      <t>ム</t>
    </rPh>
    <rPh sb="12" eb="14">
      <t>タイオウ</t>
    </rPh>
    <rPh sb="14" eb="16">
      <t>シエン</t>
    </rPh>
    <phoneticPr fontId="2"/>
  </si>
  <si>
    <t>裁定・規律案件における対応支援</t>
    <rPh sb="0" eb="2">
      <t>サイテイ</t>
    </rPh>
    <rPh sb="3" eb="5">
      <t>キリツ</t>
    </rPh>
    <rPh sb="5" eb="7">
      <t>アンケン</t>
    </rPh>
    <rPh sb="11" eb="13">
      <t>タイオウ</t>
    </rPh>
    <rPh sb="13" eb="15">
      <t>シエン</t>
    </rPh>
    <phoneticPr fontId="2"/>
  </si>
  <si>
    <t>中学校運動部活動地域移行に向けた支援</t>
    <rPh sb="0" eb="8">
      <t>チュウガッコウウンドウブカツドウ</t>
    </rPh>
    <rPh sb="8" eb="12">
      <t>チイキイコウ</t>
    </rPh>
    <rPh sb="13" eb="14">
      <t>ム</t>
    </rPh>
    <rPh sb="16" eb="18">
      <t>シエン</t>
    </rPh>
    <phoneticPr fontId="4"/>
  </si>
  <si>
    <t>HPやSNS等の開発・運用の支援</t>
    <rPh sb="6" eb="7">
      <t>トウ</t>
    </rPh>
    <rPh sb="8" eb="10">
      <t>カイハツ</t>
    </rPh>
    <rPh sb="11" eb="13">
      <t>ウンヨウ</t>
    </rPh>
    <rPh sb="14" eb="16">
      <t>シエン</t>
    </rPh>
    <phoneticPr fontId="2"/>
  </si>
  <si>
    <t>#</t>
  </si>
  <si>
    <t>都道府県</t>
    <rPh sb="0" eb="4">
      <t>トドウフケン</t>
    </rPh>
    <phoneticPr fontId="10"/>
  </si>
  <si>
    <t>ポイント合計</t>
    <rPh sb="4" eb="6">
      <t>ゴウケイ</t>
    </rPh>
    <phoneticPr fontId="10"/>
  </si>
  <si>
    <t>クラス</t>
    <phoneticPr fontId="10"/>
  </si>
  <si>
    <t>クラス別上限額</t>
    <rPh sb="3" eb="4">
      <t>ベツ</t>
    </rPh>
    <rPh sb="4" eb="7">
      <t>ジョウゲンガク</t>
    </rPh>
    <phoneticPr fontId="4"/>
  </si>
  <si>
    <t>01</t>
  </si>
  <si>
    <t>北海道</t>
    <rPh sb="0" eb="1">
      <t>キタ</t>
    </rPh>
    <phoneticPr fontId="10"/>
  </si>
  <si>
    <t>一般財団法人北海道バスケットボール協会</t>
  </si>
  <si>
    <t>A</t>
    <phoneticPr fontId="4"/>
  </si>
  <si>
    <t>02</t>
  </si>
  <si>
    <t>青森</t>
  </si>
  <si>
    <t>一般財団法人青森県バスケットボール協会</t>
  </si>
  <si>
    <t>B</t>
    <phoneticPr fontId="4"/>
  </si>
  <si>
    <t>03</t>
  </si>
  <si>
    <t>岩手</t>
  </si>
  <si>
    <t>一般社団法人岩手県バスケットボール協会</t>
  </si>
  <si>
    <t>C</t>
    <phoneticPr fontId="4"/>
  </si>
  <si>
    <t>04</t>
  </si>
  <si>
    <t>宮城</t>
  </si>
  <si>
    <t>一般社団法人宮城県バスケットボール協会</t>
  </si>
  <si>
    <t>D</t>
    <phoneticPr fontId="4"/>
  </si>
  <si>
    <t>05</t>
  </si>
  <si>
    <t>秋田</t>
  </si>
  <si>
    <t>一般社団法人秋田県バスケットボール協会</t>
  </si>
  <si>
    <t>E</t>
    <phoneticPr fontId="4"/>
  </si>
  <si>
    <t>06</t>
  </si>
  <si>
    <t>山形</t>
  </si>
  <si>
    <t>一般財団法人山形県バスケットボール協会</t>
  </si>
  <si>
    <t>07</t>
  </si>
  <si>
    <t>福島</t>
  </si>
  <si>
    <t>一般社団法人福島県バスケットボール協会</t>
  </si>
  <si>
    <t>08</t>
  </si>
  <si>
    <t>茨城</t>
  </si>
  <si>
    <t>一般社団法人茨城県バスケットボール協会</t>
  </si>
  <si>
    <t>09</t>
  </si>
  <si>
    <t>栃木</t>
  </si>
  <si>
    <t>一般社団法人栃木県バスケットボール協会</t>
  </si>
  <si>
    <t>10</t>
  </si>
  <si>
    <t>群馬</t>
  </si>
  <si>
    <t>一般財団法人群馬県バスケットボール協会</t>
  </si>
  <si>
    <t>11</t>
  </si>
  <si>
    <t>埼玉</t>
  </si>
  <si>
    <t>一般社団法人埼玉県バスケットボール協会</t>
  </si>
  <si>
    <t>12</t>
  </si>
  <si>
    <t>千葉</t>
  </si>
  <si>
    <t>一般社団法人千葉県バスケットボール協会</t>
  </si>
  <si>
    <t>13</t>
  </si>
  <si>
    <t>東京</t>
  </si>
  <si>
    <t>一般社団法人東京都バスケットボール協会</t>
  </si>
  <si>
    <t>14</t>
  </si>
  <si>
    <t>神奈川</t>
    <rPh sb="0" eb="3">
      <t>カナガワ</t>
    </rPh>
    <phoneticPr fontId="10"/>
  </si>
  <si>
    <t>一般社団法人神奈川県バスケットボール協会</t>
  </si>
  <si>
    <t>15</t>
  </si>
  <si>
    <t>山梨</t>
  </si>
  <si>
    <t>一般社団法人山梨県バスケットボール協会</t>
  </si>
  <si>
    <t>16</t>
  </si>
  <si>
    <t>長野</t>
  </si>
  <si>
    <t>一般社団法人長野県バスケットボール協会</t>
  </si>
  <si>
    <t>17</t>
  </si>
  <si>
    <t>新潟</t>
  </si>
  <si>
    <t>一般財団法人新潟県バスケットボール協会</t>
  </si>
  <si>
    <t>18</t>
  </si>
  <si>
    <t>富山</t>
  </si>
  <si>
    <t>一般財団法人富山県バスケットボール協会　</t>
  </si>
  <si>
    <t>19</t>
  </si>
  <si>
    <t>石川</t>
  </si>
  <si>
    <t>一般社団法人石川県バスケットボール協会</t>
  </si>
  <si>
    <t>20</t>
  </si>
  <si>
    <t>福井</t>
  </si>
  <si>
    <t>一般社団法人福井県バスケットボール協会</t>
  </si>
  <si>
    <t>21</t>
  </si>
  <si>
    <t>岐阜</t>
  </si>
  <si>
    <t>一般財団法人岐阜県バスケットボール協会</t>
  </si>
  <si>
    <t>22</t>
  </si>
  <si>
    <t>静岡</t>
  </si>
  <si>
    <t>一般社団法人静岡県バスケットボール協会</t>
  </si>
  <si>
    <t>23</t>
  </si>
  <si>
    <t>愛知</t>
  </si>
  <si>
    <t>一般財団法人愛知県バスケットボール協会</t>
  </si>
  <si>
    <t>24</t>
  </si>
  <si>
    <t>三重</t>
  </si>
  <si>
    <t>一般社団法人三重県バスケットボール協会</t>
  </si>
  <si>
    <t>25</t>
  </si>
  <si>
    <t>滋賀</t>
  </si>
  <si>
    <t>一般社団法人滋賀県バスケットボール協会</t>
  </si>
  <si>
    <t>26</t>
  </si>
  <si>
    <t>京都</t>
  </si>
  <si>
    <t>一般社団法人京都府バスケットボール協会</t>
  </si>
  <si>
    <t>27</t>
  </si>
  <si>
    <t>大阪</t>
  </si>
  <si>
    <t>一般財団法人大阪府バスケットボール協会</t>
  </si>
  <si>
    <t>28</t>
  </si>
  <si>
    <t>兵庫</t>
  </si>
  <si>
    <t>一般財団法人兵庫県バスケットボール協会</t>
  </si>
  <si>
    <t>29</t>
  </si>
  <si>
    <t>奈良</t>
  </si>
  <si>
    <t>一般社団法人奈良県バスケットボール協会</t>
  </si>
  <si>
    <t>30</t>
  </si>
  <si>
    <t>和歌山</t>
    <rPh sb="0" eb="1">
      <t>ワ</t>
    </rPh>
    <phoneticPr fontId="10"/>
  </si>
  <si>
    <t>一般社団法人和歌山県バスケットボール協会</t>
  </si>
  <si>
    <t>31</t>
  </si>
  <si>
    <t>鳥取</t>
  </si>
  <si>
    <t>一般社団法人鳥取県バスケットボール協会</t>
  </si>
  <si>
    <t>32</t>
  </si>
  <si>
    <t>島根</t>
    <rPh sb="0" eb="2">
      <t>シマネ</t>
    </rPh>
    <phoneticPr fontId="10"/>
  </si>
  <si>
    <t>一般財団法人島根県バスケットボール協会</t>
  </si>
  <si>
    <t>33</t>
  </si>
  <si>
    <t>岡山</t>
  </si>
  <si>
    <t>一般社団法人岡山県バスケットボール協会</t>
  </si>
  <si>
    <t>34</t>
  </si>
  <si>
    <t>広島</t>
  </si>
  <si>
    <t>一般財団法人 広島県バスケットボール協会</t>
  </si>
  <si>
    <t>35</t>
  </si>
  <si>
    <t>山口</t>
  </si>
  <si>
    <t>一般社団法人山口県バスケットボール協会</t>
  </si>
  <si>
    <t>36</t>
  </si>
  <si>
    <t>徳島</t>
  </si>
  <si>
    <t>一般社団法人徳島県バスケットボール協会</t>
  </si>
  <si>
    <t>37</t>
  </si>
  <si>
    <t>香川</t>
  </si>
  <si>
    <t>一般社団法人香川県バスケットボール協会</t>
  </si>
  <si>
    <t>38</t>
  </si>
  <si>
    <t>愛媛</t>
  </si>
  <si>
    <t>一般社団法人愛媛県バスケットボール協会</t>
  </si>
  <si>
    <t>39</t>
  </si>
  <si>
    <t>高知</t>
  </si>
  <si>
    <t>一般社団法人高知県バスケットボール協会</t>
  </si>
  <si>
    <t>40</t>
  </si>
  <si>
    <t>福岡</t>
  </si>
  <si>
    <t>一般社団法人福岡県バスケットボール協会</t>
  </si>
  <si>
    <t>41</t>
  </si>
  <si>
    <t>佐賀</t>
  </si>
  <si>
    <t>一般社団法人佐賀県バスケットボール協会</t>
  </si>
  <si>
    <t>42</t>
  </si>
  <si>
    <t>長崎</t>
  </si>
  <si>
    <t>一般社団法人長崎県バスケットボール協会</t>
  </si>
  <si>
    <t>43</t>
  </si>
  <si>
    <t>熊本</t>
  </si>
  <si>
    <t>一般社団法人熊本県バスケットボール協会</t>
  </si>
  <si>
    <t>44</t>
  </si>
  <si>
    <t>大分</t>
  </si>
  <si>
    <t>一般社団法人大分県バスケットボール協会</t>
  </si>
  <si>
    <t>45</t>
  </si>
  <si>
    <t>宮崎</t>
  </si>
  <si>
    <t>一般社団法人宮崎県バスケットボール協会</t>
  </si>
  <si>
    <t>46</t>
  </si>
  <si>
    <t>鹿児島</t>
    <rPh sb="0" eb="3">
      <t>カゴシマ</t>
    </rPh>
    <phoneticPr fontId="10"/>
  </si>
  <si>
    <t>一般社団法人鹿児島県バスケットボール協会</t>
  </si>
  <si>
    <t>47</t>
  </si>
  <si>
    <t>沖縄</t>
  </si>
  <si>
    <t>一般財団法人沖縄県バスケットボール協会</t>
  </si>
  <si>
    <t>クラス</t>
    <phoneticPr fontId="2"/>
  </si>
  <si>
    <t>ファンドA申請上限額</t>
    <rPh sb="5" eb="10">
      <t>シンセイジョウゲンガク</t>
    </rPh>
    <phoneticPr fontId="2"/>
  </si>
  <si>
    <t>申請上限額</t>
    <rPh sb="0" eb="2">
      <t>シンセイ</t>
    </rPh>
    <rPh sb="2" eb="4">
      <t>ジョウゲン</t>
    </rPh>
    <rPh sb="4" eb="5">
      <t>ガク</t>
    </rPh>
    <phoneticPr fontId="2"/>
  </si>
  <si>
    <t>登録推進事業</t>
  </si>
  <si>
    <t>区　　分</t>
    <rPh sb="0" eb="1">
      <t>ク</t>
    </rPh>
    <rPh sb="3" eb="4">
      <t>ブン</t>
    </rPh>
    <phoneticPr fontId="2"/>
  </si>
  <si>
    <t>区分</t>
    <rPh sb="0" eb="2">
      <t>クブン</t>
    </rPh>
    <phoneticPr fontId="2"/>
  </si>
  <si>
    <r>
      <t>【内容】　　　　　</t>
    </r>
    <r>
      <rPr>
        <sz val="11"/>
        <color rgb="FFFF0000"/>
        <rFont val="Meiryo UI"/>
        <family val="3"/>
        <charset val="128"/>
      </rPr>
      <t>注）下記内容につきましては空欄のないよう、未定の場合は未定とご入力（記入）ください。</t>
    </r>
    <rPh sb="1" eb="3">
      <t>ナイヨウ</t>
    </rPh>
    <rPh sb="9" eb="10">
      <t>チュウ</t>
    </rPh>
    <rPh sb="11" eb="13">
      <t>カキ</t>
    </rPh>
    <rPh sb="13" eb="15">
      <t>ナイヨウ</t>
    </rPh>
    <rPh sb="22" eb="24">
      <t>クウラン</t>
    </rPh>
    <rPh sb="30" eb="32">
      <t>ミテイ</t>
    </rPh>
    <rPh sb="33" eb="35">
      <t>バアイ</t>
    </rPh>
    <rPh sb="36" eb="38">
      <t>ミテイ</t>
    </rPh>
    <rPh sb="40" eb="42">
      <t>ニュウリョク</t>
    </rPh>
    <rPh sb="43" eb="45">
      <t>キニュウ</t>
    </rPh>
    <phoneticPr fontId="2"/>
  </si>
  <si>
    <t>11.保険料</t>
    <rPh sb="3" eb="6">
      <t>ホケンリョウ</t>
    </rPh>
    <phoneticPr fontId="2"/>
  </si>
  <si>
    <t>12.支払手数料</t>
    <rPh sb="3" eb="5">
      <t>シハライ</t>
    </rPh>
    <rPh sb="5" eb="8">
      <t>テスウリョウ</t>
    </rPh>
    <phoneticPr fontId="2"/>
  </si>
  <si>
    <t>13.報償費</t>
    <rPh sb="3" eb="6">
      <t>ホウショウヒ</t>
    </rPh>
    <phoneticPr fontId="2"/>
  </si>
  <si>
    <t>14.食糧費</t>
    <rPh sb="3" eb="6">
      <t>ショクリョウヒ</t>
    </rPh>
    <phoneticPr fontId="2"/>
  </si>
  <si>
    <t>15.雑費</t>
    <rPh sb="3" eb="5">
      <t>ザッピ</t>
    </rPh>
    <phoneticPr fontId="2"/>
  </si>
  <si>
    <t>10.委託金</t>
    <rPh sb="3" eb="5">
      <t>イタク</t>
    </rPh>
    <rPh sb="5" eb="6">
      <t>キン</t>
    </rPh>
    <phoneticPr fontId="2"/>
  </si>
  <si>
    <t>B</t>
  </si>
  <si>
    <t>C</t>
  </si>
  <si>
    <t>A</t>
  </si>
  <si>
    <t>D</t>
  </si>
  <si>
    <t>（D-fund2026）</t>
    <phoneticPr fontId="5"/>
  </si>
  <si>
    <t>Ver1.0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</si>
</sst>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,###,##0,&quot;,000&quot;"/>
    <numFmt numFmtId="177" formatCode="#,##0.0;[Red]\-#,##0.0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0"/>
      <color theme="1"/>
      <name val="HGSｺﾞｼｯｸM"/>
      <family val="3"/>
      <charset val="128"/>
    </font>
    <font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8" fillId="0" borderId="1" xfId="0" applyFont="1" applyBorder="1">
      <alignment vertical="center"/>
    </xf>
    <xf numFmtId="38" fontId="8" fillId="3" borderId="8" xfId="1" applyFont="1" applyFill="1" applyBorder="1" applyAlignment="1" applyProtection="1">
      <alignment horizontal="center" vertical="center"/>
    </xf>
    <xf numFmtId="38" fontId="8" fillId="3" borderId="1" xfId="1" applyFont="1" applyFill="1" applyBorder="1" applyProtection="1">
      <alignment vertical="center"/>
    </xf>
    <xf numFmtId="38" fontId="9" fillId="0" borderId="25" xfId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>
      <alignment vertical="center"/>
    </xf>
    <xf numFmtId="38" fontId="8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15" fillId="2" borderId="0" xfId="1" applyFont="1" applyFill="1" applyAlignment="1" applyProtection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3" borderId="42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38" fontId="17" fillId="2" borderId="0" xfId="1" applyFont="1" applyFill="1" applyAlignment="1" applyProtection="1">
      <alignment horizontal="center" vertical="center"/>
    </xf>
    <xf numFmtId="38" fontId="8" fillId="6" borderId="8" xfId="1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8" fontId="21" fillId="2" borderId="0" xfId="1" applyFont="1" applyFill="1" applyAlignment="1" applyProtection="1">
      <alignment vertical="center"/>
    </xf>
    <xf numFmtId="38" fontId="14" fillId="3" borderId="13" xfId="1" applyFont="1" applyFill="1" applyBorder="1" applyAlignment="1" applyProtection="1">
      <alignment horizontal="center" vertical="center" wrapText="1"/>
    </xf>
    <xf numFmtId="38" fontId="14" fillId="2" borderId="42" xfId="1" applyFont="1" applyFill="1" applyBorder="1" applyAlignment="1" applyProtection="1">
      <alignment horizontal="right" vertical="center" wrapText="1"/>
      <protection locked="0"/>
    </xf>
    <xf numFmtId="38" fontId="14" fillId="2" borderId="43" xfId="1" applyFont="1" applyFill="1" applyBorder="1" applyAlignment="1" applyProtection="1">
      <alignment horizontal="right" vertical="center" wrapText="1"/>
      <protection locked="0"/>
    </xf>
    <xf numFmtId="38" fontId="14" fillId="2" borderId="44" xfId="1" applyFont="1" applyFill="1" applyBorder="1" applyAlignment="1" applyProtection="1">
      <alignment horizontal="right" vertical="center" wrapText="1"/>
      <protection locked="0"/>
    </xf>
    <xf numFmtId="38" fontId="14" fillId="3" borderId="6" xfId="1" applyFont="1" applyFill="1" applyBorder="1" applyAlignment="1" applyProtection="1">
      <alignment horizontal="right" vertical="center" wrapText="1"/>
    </xf>
    <xf numFmtId="38" fontId="14" fillId="0" borderId="25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 wrapText="1"/>
    </xf>
    <xf numFmtId="38" fontId="12" fillId="0" borderId="0" xfId="1" applyFont="1" applyFill="1" applyBorder="1" applyAlignment="1" applyProtection="1">
      <alignment horizontal="right" vertical="center" wrapText="1"/>
    </xf>
    <xf numFmtId="38" fontId="12" fillId="2" borderId="0" xfId="1" applyFont="1" applyFill="1" applyBorder="1" applyAlignment="1" applyProtection="1">
      <alignment vertical="center" wrapText="1"/>
    </xf>
    <xf numFmtId="38" fontId="8" fillId="2" borderId="0" xfId="1" applyFont="1" applyFill="1" applyAlignment="1" applyProtection="1">
      <alignment vertical="center"/>
    </xf>
    <xf numFmtId="38" fontId="14" fillId="3" borderId="8" xfId="1" applyFont="1" applyFill="1" applyBorder="1" applyAlignment="1" applyProtection="1">
      <alignment horizontal="center" vertical="center" wrapText="1"/>
    </xf>
    <xf numFmtId="177" fontId="14" fillId="3" borderId="14" xfId="1" applyNumberFormat="1" applyFont="1" applyFill="1" applyBorder="1" applyAlignment="1" applyProtection="1">
      <alignment horizontal="center" vertical="center" wrapText="1"/>
    </xf>
    <xf numFmtId="40" fontId="14" fillId="3" borderId="13" xfId="1" applyNumberFormat="1" applyFont="1" applyFill="1" applyBorder="1" applyAlignment="1" applyProtection="1">
      <alignment horizontal="center" vertical="center" wrapText="1"/>
    </xf>
    <xf numFmtId="38" fontId="14" fillId="7" borderId="8" xfId="1" applyFont="1" applyFill="1" applyBorder="1" applyAlignment="1" applyProtection="1">
      <alignment horizontal="right" vertical="center" wrapText="1"/>
    </xf>
    <xf numFmtId="38" fontId="14" fillId="2" borderId="45" xfId="1" applyFont="1" applyFill="1" applyBorder="1" applyAlignment="1" applyProtection="1">
      <alignment horizontal="right" vertical="center" wrapText="1"/>
      <protection locked="0"/>
    </xf>
    <xf numFmtId="38" fontId="14" fillId="2" borderId="48" xfId="1" applyFont="1" applyFill="1" applyBorder="1" applyAlignment="1" applyProtection="1">
      <alignment horizontal="right" vertical="center" wrapText="1"/>
      <protection locked="0"/>
    </xf>
    <xf numFmtId="38" fontId="14" fillId="4" borderId="48" xfId="1" applyFont="1" applyFill="1" applyBorder="1" applyAlignment="1" applyProtection="1">
      <alignment horizontal="right" vertical="center" wrapText="1"/>
    </xf>
    <xf numFmtId="38" fontId="14" fillId="4" borderId="50" xfId="1" applyFont="1" applyFill="1" applyBorder="1" applyAlignment="1" applyProtection="1">
      <alignment horizontal="right" vertical="center" wrapText="1"/>
    </xf>
    <xf numFmtId="38" fontId="14" fillId="3" borderId="18" xfId="1" applyFont="1" applyFill="1" applyBorder="1" applyAlignment="1" applyProtection="1">
      <alignment horizontal="right" vertical="center" wrapText="1"/>
    </xf>
    <xf numFmtId="38" fontId="14" fillId="3" borderId="5" xfId="1" applyFont="1" applyFill="1" applyBorder="1" applyAlignment="1" applyProtection="1">
      <alignment vertical="center" wrapText="1"/>
    </xf>
    <xf numFmtId="0" fontId="14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14" fillId="2" borderId="0" xfId="0" applyFont="1" applyFill="1" applyAlignment="1">
      <alignment horizontal="center" vertical="center"/>
    </xf>
    <xf numFmtId="38" fontId="13" fillId="3" borderId="13" xfId="1" applyFont="1" applyFill="1" applyBorder="1" applyAlignment="1" applyProtection="1">
      <alignment horizontal="right" vertical="center"/>
    </xf>
    <xf numFmtId="0" fontId="14" fillId="2" borderId="0" xfId="0" applyFont="1" applyFill="1" applyAlignment="1">
      <alignment horizontal="right" vertical="center"/>
    </xf>
    <xf numFmtId="38" fontId="14" fillId="2" borderId="15" xfId="1" applyFont="1" applyFill="1" applyBorder="1" applyAlignment="1" applyProtection="1">
      <alignment horizontal="right" vertical="center"/>
    </xf>
    <xf numFmtId="0" fontId="12" fillId="2" borderId="0" xfId="0" applyFont="1" applyFill="1" applyAlignment="1">
      <alignment horizontal="center" vertical="center"/>
    </xf>
    <xf numFmtId="176" fontId="14" fillId="2" borderId="13" xfId="1" applyNumberFormat="1" applyFont="1" applyFill="1" applyBorder="1" applyAlignment="1" applyProtection="1">
      <alignment horizontal="right" vertical="center"/>
      <protection locked="0"/>
    </xf>
    <xf numFmtId="0" fontId="14" fillId="2" borderId="22" xfId="0" applyFont="1" applyFill="1" applyBorder="1" applyAlignment="1">
      <alignment horizontal="center" vertical="center"/>
    </xf>
    <xf numFmtId="176" fontId="14" fillId="2" borderId="15" xfId="1" applyNumberFormat="1" applyFont="1" applyFill="1" applyBorder="1" applyAlignment="1" applyProtection="1">
      <alignment horizontal="right" vertical="center"/>
    </xf>
    <xf numFmtId="38" fontId="14" fillId="2" borderId="13" xfId="1" applyFont="1" applyFill="1" applyBorder="1" applyAlignment="1" applyProtection="1">
      <alignment horizontal="right" vertical="center"/>
      <protection locked="0"/>
    </xf>
    <xf numFmtId="176" fontId="14" fillId="5" borderId="56" xfId="1" applyNumberFormat="1" applyFont="1" applyFill="1" applyBorder="1" applyAlignment="1" applyProtection="1">
      <alignment horizontal="right" vertical="center" wrapText="1"/>
    </xf>
    <xf numFmtId="0" fontId="18" fillId="6" borderId="4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left" vertical="center" wrapText="1"/>
    </xf>
    <xf numFmtId="38" fontId="8" fillId="6" borderId="1" xfId="1" applyFont="1" applyFill="1" applyBorder="1" applyAlignment="1" applyProtection="1">
      <alignment horizontal="center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38" fontId="8" fillId="2" borderId="1" xfId="0" applyNumberFormat="1" applyFont="1" applyFill="1" applyBorder="1">
      <alignment vertical="center"/>
    </xf>
    <xf numFmtId="0" fontId="14" fillId="2" borderId="0" xfId="0" applyFont="1" applyFill="1" applyAlignment="1">
      <alignment vertical="center" wrapText="1"/>
    </xf>
    <xf numFmtId="38" fontId="14" fillId="2" borderId="0" xfId="1" applyFont="1" applyFill="1" applyBorder="1" applyAlignment="1" applyProtection="1">
      <alignment vertical="center" wrapText="1"/>
    </xf>
    <xf numFmtId="0" fontId="21" fillId="2" borderId="0" xfId="0" applyFont="1" applyFill="1">
      <alignment vertical="center"/>
    </xf>
    <xf numFmtId="38" fontId="14" fillId="2" borderId="25" xfId="0" applyNumberFormat="1" applyFont="1" applyFill="1" applyBorder="1">
      <alignment vertical="center"/>
    </xf>
    <xf numFmtId="0" fontId="17" fillId="2" borderId="0" xfId="0" applyFont="1" applyFill="1">
      <alignment vertical="center"/>
    </xf>
    <xf numFmtId="38" fontId="14" fillId="2" borderId="0" xfId="1" applyFont="1" applyFill="1" applyAlignment="1" applyProtection="1">
      <alignment vertical="center" wrapText="1"/>
    </xf>
    <xf numFmtId="0" fontId="14" fillId="0" borderId="0" xfId="0" applyFont="1">
      <alignment vertical="center"/>
    </xf>
    <xf numFmtId="38" fontId="14" fillId="3" borderId="13" xfId="1" applyFont="1" applyFill="1" applyBorder="1" applyAlignment="1" applyProtection="1">
      <alignment vertical="center"/>
    </xf>
    <xf numFmtId="38" fontId="14" fillId="2" borderId="20" xfId="1" applyFont="1" applyFill="1" applyBorder="1" applyAlignment="1" applyProtection="1">
      <alignment vertical="center"/>
    </xf>
    <xf numFmtId="38" fontId="8" fillId="2" borderId="0" xfId="1" applyFont="1" applyFill="1" applyBorder="1" applyAlignment="1" applyProtection="1">
      <alignment vertical="center"/>
    </xf>
    <xf numFmtId="38" fontId="8" fillId="2" borderId="21" xfId="1" applyFont="1" applyFill="1" applyBorder="1" applyAlignment="1" applyProtection="1">
      <alignment vertical="center"/>
    </xf>
    <xf numFmtId="0" fontId="12" fillId="2" borderId="0" xfId="0" applyFont="1" applyFill="1">
      <alignment vertical="center"/>
    </xf>
    <xf numFmtId="38" fontId="14" fillId="2" borderId="0" xfId="1" applyFont="1" applyFill="1" applyBorder="1" applyAlignment="1" applyProtection="1">
      <alignment vertical="center"/>
    </xf>
    <xf numFmtId="38" fontId="12" fillId="2" borderId="0" xfId="1" applyFont="1" applyFill="1" applyAlignment="1" applyProtection="1">
      <alignment vertical="center"/>
    </xf>
    <xf numFmtId="38" fontId="14" fillId="3" borderId="35" xfId="1" applyFont="1" applyFill="1" applyBorder="1" applyAlignment="1" applyProtection="1">
      <alignment vertical="center" wrapText="1"/>
    </xf>
    <xf numFmtId="0" fontId="8" fillId="2" borderId="0" xfId="0" applyFont="1" applyFill="1" applyAlignment="1">
      <alignment horizontal="right" vertical="center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49" xfId="0" applyFont="1" applyFill="1" applyBorder="1" applyAlignment="1" applyProtection="1">
      <alignment horizontal="left" vertical="center" wrapText="1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56" fontId="8" fillId="2" borderId="29" xfId="0" applyNumberFormat="1" applyFont="1" applyFill="1" applyBorder="1" applyAlignment="1" applyProtection="1">
      <alignment vertical="center" shrinkToFit="1"/>
      <protection locked="0"/>
    </xf>
    <xf numFmtId="56" fontId="8" fillId="2" borderId="9" xfId="0" applyNumberFormat="1" applyFont="1" applyFill="1" applyBorder="1" applyAlignment="1" applyProtection="1">
      <alignment vertical="center" shrinkToFit="1"/>
      <protection locked="0"/>
    </xf>
    <xf numFmtId="56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56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48" xfId="0" applyFont="1" applyFill="1" applyBorder="1" applyAlignment="1" applyProtection="1">
      <alignment vertical="center" wrapText="1"/>
      <protection locked="0"/>
    </xf>
    <xf numFmtId="0" fontId="14" fillId="2" borderId="3" xfId="0" applyFont="1" applyFill="1" applyBorder="1" applyAlignment="1" applyProtection="1">
      <alignment vertical="center" wrapText="1"/>
      <protection locked="0"/>
    </xf>
    <xf numFmtId="0" fontId="14" fillId="2" borderId="49" xfId="0" applyFont="1" applyFill="1" applyBorder="1" applyAlignment="1" applyProtection="1">
      <alignment vertical="center" wrapText="1"/>
      <protection locked="0"/>
    </xf>
    <xf numFmtId="38" fontId="8" fillId="2" borderId="56" xfId="1" applyFont="1" applyFill="1" applyBorder="1" applyAlignment="1">
      <alignment horizontal="center" vertical="center"/>
    </xf>
    <xf numFmtId="38" fontId="8" fillId="2" borderId="54" xfId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2" borderId="53" xfId="0" applyFont="1" applyFill="1" applyBorder="1" applyAlignment="1" applyProtection="1">
      <alignment horizontal="left" vertical="center" wrapText="1"/>
      <protection locked="0"/>
    </xf>
    <xf numFmtId="0" fontId="14" fillId="2" borderId="40" xfId="0" applyFont="1" applyFill="1" applyBorder="1" applyAlignment="1" applyProtection="1">
      <alignment horizontal="left" vertical="center" wrapText="1"/>
      <protection locked="0"/>
    </xf>
    <xf numFmtId="0" fontId="14" fillId="2" borderId="41" xfId="0" applyFont="1" applyFill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0" borderId="48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14" fillId="3" borderId="14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 applyProtection="1">
      <alignment horizontal="left" vertical="center" wrapText="1"/>
      <protection locked="0"/>
    </xf>
    <xf numFmtId="0" fontId="14" fillId="2" borderId="47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0" borderId="50" xfId="0" applyFont="1" applyBorder="1" applyAlignment="1" applyProtection="1">
      <alignment horizontal="left" vertical="center"/>
      <protection locked="0"/>
    </xf>
    <xf numFmtId="0" fontId="14" fillId="0" borderId="51" xfId="0" applyFont="1" applyBorder="1" applyAlignment="1" applyProtection="1">
      <alignment horizontal="left" vertical="center"/>
      <protection locked="0"/>
    </xf>
    <xf numFmtId="0" fontId="14" fillId="0" borderId="52" xfId="0" applyFont="1" applyBorder="1" applyAlignment="1" applyProtection="1">
      <alignment horizontal="left" vertical="center"/>
      <protection locked="0"/>
    </xf>
    <xf numFmtId="0" fontId="15" fillId="2" borderId="0" xfId="0" applyFont="1" applyFill="1" applyAlignment="1">
      <alignment horizontal="center" vertical="center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8" fillId="2" borderId="19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13" fillId="0" borderId="35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38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13" fillId="0" borderId="40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 applyProtection="1">
      <alignment horizontal="left" vertical="center" shrinkToFit="1"/>
      <protection locked="0"/>
    </xf>
    <xf numFmtId="0" fontId="19" fillId="0" borderId="0" xfId="18" applyFont="1" applyFill="1" applyBorder="1" applyAlignment="1" applyProtection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38" fontId="8" fillId="2" borderId="23" xfId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right" vertical="center"/>
    </xf>
    <xf numFmtId="0" fontId="14" fillId="3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 applyProtection="1">
      <alignment horizontal="left" vertical="center" shrinkToFit="1"/>
      <protection locked="0"/>
    </xf>
    <xf numFmtId="0" fontId="8" fillId="2" borderId="32" xfId="0" applyFont="1" applyFill="1" applyBorder="1" applyAlignment="1" applyProtection="1">
      <alignment horizontal="left" vertical="center" shrinkToFit="1"/>
      <protection locked="0"/>
    </xf>
    <xf numFmtId="0" fontId="14" fillId="3" borderId="8" xfId="0" applyFont="1" applyFill="1" applyBorder="1" applyAlignment="1">
      <alignment vertical="center" shrinkToFit="1"/>
    </xf>
    <xf numFmtId="0" fontId="14" fillId="3" borderId="3" xfId="0" applyFont="1" applyFill="1" applyBorder="1" applyAlignment="1">
      <alignment vertical="center" shrinkToFit="1"/>
    </xf>
    <xf numFmtId="0" fontId="8" fillId="8" borderId="26" xfId="0" applyFont="1" applyFill="1" applyBorder="1" applyAlignment="1" applyProtection="1">
      <alignment horizontal="left" vertical="center" shrinkToFit="1"/>
      <protection locked="0"/>
    </xf>
    <xf numFmtId="0" fontId="8" fillId="8" borderId="27" xfId="0" applyFont="1" applyFill="1" applyBorder="1" applyAlignment="1" applyProtection="1">
      <alignment horizontal="left" vertical="center" shrinkToFit="1"/>
      <protection locked="0"/>
    </xf>
    <xf numFmtId="0" fontId="8" fillId="8" borderId="28" xfId="0" applyFont="1" applyFill="1" applyBorder="1" applyAlignment="1" applyProtection="1">
      <alignment horizontal="left" vertical="center" shrinkToFit="1"/>
      <protection locked="0"/>
    </xf>
    <xf numFmtId="0" fontId="14" fillId="0" borderId="45" xfId="0" applyFont="1" applyBorder="1" applyAlignment="1" applyProtection="1">
      <alignment horizontal="left" vertical="center"/>
      <protection locked="0"/>
    </xf>
    <xf numFmtId="0" fontId="14" fillId="0" borderId="46" xfId="0" applyFont="1" applyBorder="1" applyAlignment="1" applyProtection="1">
      <alignment horizontal="left" vertical="center"/>
      <protection locked="0"/>
    </xf>
    <xf numFmtId="0" fontId="14" fillId="0" borderId="47" xfId="0" applyFont="1" applyBorder="1" applyAlignment="1" applyProtection="1">
      <alignment horizontal="left" vertical="center"/>
      <protection locked="0"/>
    </xf>
    <xf numFmtId="177" fontId="14" fillId="3" borderId="15" xfId="0" applyNumberFormat="1" applyFont="1" applyFill="1" applyBorder="1" applyAlignment="1">
      <alignment horizontal="center" vertical="center" wrapText="1"/>
    </xf>
    <xf numFmtId="177" fontId="14" fillId="3" borderId="19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17" xfId="0" applyFont="1" applyBorder="1">
      <alignment vertical="center"/>
    </xf>
  </cellXfs>
  <cellStyles count="19">
    <cellStyle name="ハイパーリンク" xfId="18" builtinId="8"/>
    <cellStyle name="桁区切り" xfId="1" builtinId="6"/>
    <cellStyle name="桁区切り 2" xfId="5" xr:uid="{00000000-0005-0000-0000-000002000000}"/>
    <cellStyle name="桁区切り 2 2" xfId="6" xr:uid="{00000000-0005-0000-0000-000003000000}"/>
    <cellStyle name="桁区切り 2 3" xfId="7" xr:uid="{00000000-0005-0000-0000-000004000000}"/>
    <cellStyle name="桁区切り 3" xfId="8" xr:uid="{00000000-0005-0000-0000-000005000000}"/>
    <cellStyle name="桁区切り 4" xfId="9" xr:uid="{00000000-0005-0000-0000-000006000000}"/>
    <cellStyle name="桁区切り 5" xfId="4" xr:uid="{00000000-0005-0000-0000-000007000000}"/>
    <cellStyle name="桁区切り 6" xfId="3" xr:uid="{00000000-0005-0000-0000-000008000000}"/>
    <cellStyle name="通貨 2" xfId="10" xr:uid="{00000000-0005-0000-0000-000009000000}"/>
    <cellStyle name="標準" xfId="0" builtinId="0"/>
    <cellStyle name="標準 2" xfId="11" xr:uid="{00000000-0005-0000-0000-00000B000000}"/>
    <cellStyle name="標準 2 2" xfId="12" xr:uid="{00000000-0005-0000-0000-00000C000000}"/>
    <cellStyle name="標準 2 2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2" xr:uid="{00000000-0005-0000-0000-000012000000}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143238</xdr:colOff>
      <xdr:row>1</xdr:row>
      <xdr:rowOff>47261</xdr:rowOff>
    </xdr:from>
    <xdr:to>
      <xdr:col>5</xdr:col>
      <xdr:colOff>132261</xdr:colOff>
      <xdr:row>6</xdr:row>
      <xdr:rowOff>174217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9CFAD7AB-8ED6-4516-B613-85E90127FDE6}"/>
            </a:ext>
          </a:extLst>
        </xdr:cNvPr>
        <xdr:cNvSpPr/>
      </xdr:nvSpPr>
      <xdr:spPr>
        <a:xfrm>
          <a:off x="143238" y="224154"/>
          <a:ext cx="2914559" cy="1079456"/>
        </a:xfrm>
        <a:prstGeom prst="downArrowCallout">
          <a:avLst>
            <a:gd name="adj1" fmla="val 25000"/>
            <a:gd name="adj2" fmla="val 25000"/>
            <a:gd name="adj3" fmla="val 13659"/>
            <a:gd name="adj4" fmla="val 79808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区分番号は、右側の区分表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区分番号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より、作成する事業の番号入力してください。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「区分」が自動表示されます。</a:t>
          </a:r>
        </a:p>
      </xdr:txBody>
    </xdr:sp>
    <xdr:clientData/>
  </xdr:twoCellAnchor>
  <xdr:twoCellAnchor>
    <xdr:from>
      <xdr:col>5</xdr:col>
      <xdr:colOff>112577</xdr:colOff>
      <xdr:row>53</xdr:row>
      <xdr:rowOff>63500</xdr:rowOff>
    </xdr:from>
    <xdr:to>
      <xdr:col>9</xdr:col>
      <xdr:colOff>936294</xdr:colOff>
      <xdr:row>60</xdr:row>
      <xdr:rowOff>202292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C58551-27EF-666E-A8AB-66674AD6CF19}"/>
            </a:ext>
          </a:extLst>
        </xdr:cNvPr>
        <xdr:cNvSpPr/>
      </xdr:nvSpPr>
      <xdr:spPr>
        <a:xfrm>
          <a:off x="3033577" y="11324167"/>
          <a:ext cx="4612550" cy="163104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摘要／備考欄に内訳を入力しきれない場合は、別紙にご記入頂いても構いません。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＜交付金申請上限額＞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交付金申請上限額は、自動計算されるので、入力不要です。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＜交付金申請額＞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交付金申請額は、交付金申請上限額の範囲内で、希望する交付金申請額を入力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0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して下さい。入力した金額は、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[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収入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]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の「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D-fund 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収入」へ自動反映されます。</a:t>
          </a:r>
          <a:b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金額の入力は、千円単位の設定となっています。</a:t>
          </a:r>
        </a:p>
      </xdr:txBody>
    </xdr:sp>
    <xdr:clientData/>
  </xdr:twoCellAnchor>
  <xdr:oneCellAnchor>
    <xdr:from>
      <xdr:col>12</xdr:col>
      <xdr:colOff>239213</xdr:colOff>
      <xdr:row>19</xdr:row>
      <xdr:rowOff>114664</xdr:rowOff>
    </xdr:from>
    <xdr:ext cx="2781300" cy="867228"/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C640DE4A-8D4B-4AAA-B2C8-386EC54DD697}"/>
            </a:ext>
          </a:extLst>
        </xdr:cNvPr>
        <xdr:cNvSpPr/>
      </xdr:nvSpPr>
      <xdr:spPr>
        <a:xfrm>
          <a:off x="9154613" y="3686539"/>
          <a:ext cx="2781300" cy="867228"/>
        </a:xfrm>
        <a:prstGeom prst="wedgeRoundRectCallout">
          <a:avLst>
            <a:gd name="adj1" fmla="val -22218"/>
            <a:gd name="adj2" fmla="val -8440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区分表・区分番号</a:t>
          </a:r>
          <a:r>
            <a:rPr kumimoji="1" lang="en-US" altLang="ja-JP" sz="11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上記の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①～㉘を収支予算書の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区分番号</a:t>
          </a:r>
          <a:r>
            <a:rPr kumimoji="1" lang="en-US" altLang="ja-JP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欄へ入力して、申請する事業を作成してください</a:t>
          </a:r>
          <a:endParaRPr kumimoji="1" lang="en-US" altLang="ja-JP" sz="9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N64"/>
  <sheetViews>
    <sheetView showGridLines="0" tabSelected="1" view="pageBreakPreview" zoomScale="90" zoomScaleNormal="100" zoomScaleSheetLayoutView="90" workbookViewId="0">
      <selection activeCell="G43" sqref="G43:J43"/>
    </sheetView>
  </sheetViews>
  <sheetFormatPr defaultColWidth="9" defaultRowHeight="15"/>
  <cols>
    <col min="1" max="1" width="2.33203125" style="69" customWidth="1"/>
    <col min="2" max="2" width="11.44140625" style="69" customWidth="1"/>
    <col min="3" max="3" width="3.6640625" style="69" customWidth="1"/>
    <col min="4" max="6" width="12.6640625" style="39" customWidth="1"/>
    <col min="7" max="10" width="14.21875" style="69" customWidth="1"/>
    <col min="11" max="12" width="9" style="69"/>
    <col min="13" max="13" width="9" style="69" customWidth="1"/>
    <col min="14" max="14" width="10.6640625" style="17" customWidth="1"/>
    <col min="15" max="15" width="39.44140625" style="69" customWidth="1"/>
    <col min="16" max="16" width="16.6640625" style="69" customWidth="1"/>
    <col min="17" max="17" width="13.5546875" style="69" customWidth="1"/>
    <col min="18" max="40" width="10.6640625" style="69" customWidth="1"/>
    <col min="41" max="16384" width="9" style="69"/>
  </cols>
  <sheetData>
    <row r="1" spans="1:40" ht="13.95" customHeight="1">
      <c r="A1" s="67" t="s">
        <v>225</v>
      </c>
      <c r="B1" s="68"/>
      <c r="C1" s="68"/>
      <c r="J1" s="87" t="s">
        <v>226</v>
      </c>
    </row>
    <row r="2" spans="1:40" ht="16.2">
      <c r="A2" s="135" t="s">
        <v>36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40" ht="16.2">
      <c r="A3" s="18"/>
      <c r="B3" s="18"/>
      <c r="C3" s="18"/>
      <c r="D3" s="19"/>
      <c r="E3" s="19"/>
      <c r="F3" s="19"/>
      <c r="G3" s="18"/>
      <c r="H3" s="68"/>
      <c r="I3" s="20"/>
    </row>
    <row r="4" spans="1:40" ht="13.95" customHeight="1" thickBot="1">
      <c r="A4" s="68"/>
      <c r="B4" s="68"/>
      <c r="C4" s="68"/>
    </row>
    <row r="5" spans="1:40" ht="15" customHeight="1">
      <c r="A5" s="70"/>
      <c r="B5" s="70"/>
      <c r="C5" s="70"/>
      <c r="G5" s="21" t="s">
        <v>10</v>
      </c>
      <c r="H5" s="142"/>
      <c r="I5" s="143"/>
      <c r="J5" s="144"/>
      <c r="N5" s="64" t="s">
        <v>208</v>
      </c>
      <c r="O5" s="62" t="s">
        <v>209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</row>
    <row r="6" spans="1:40" ht="13.5" customHeight="1">
      <c r="A6" s="70"/>
      <c r="B6" s="70"/>
      <c r="C6" s="70"/>
      <c r="G6" s="22" t="s">
        <v>12</v>
      </c>
      <c r="H6" s="145"/>
      <c r="I6" s="146"/>
      <c r="J6" s="147"/>
      <c r="N6" s="101" t="str">
        <f>IFERROR(VLOOKUP(H5,申請区分表!F2:H48,3,0),"")</f>
        <v/>
      </c>
      <c r="O6" s="99" t="str">
        <f>IFERROR(VLOOKUP(N6,申請区分表!J2:L6,3,0),"")</f>
        <v/>
      </c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0" ht="13.95" customHeight="1" thickBot="1">
      <c r="A7" s="68"/>
      <c r="B7" s="68"/>
      <c r="C7" s="68"/>
      <c r="D7" s="68"/>
      <c r="G7" s="65" t="s">
        <v>11</v>
      </c>
      <c r="H7" s="148"/>
      <c r="I7" s="149"/>
      <c r="J7" s="150"/>
      <c r="N7" s="102"/>
      <c r="O7" s="100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</row>
    <row r="8" spans="1:40" ht="13.05" customHeight="1" thickTop="1">
      <c r="A8" s="153" t="s">
        <v>42</v>
      </c>
      <c r="B8" s="154"/>
      <c r="C8" s="155"/>
      <c r="D8" s="159"/>
      <c r="G8" s="23"/>
      <c r="H8" s="151"/>
      <c r="I8" s="152"/>
      <c r="J8" s="152"/>
      <c r="Q8" s="39"/>
      <c r="R8" s="39"/>
    </row>
    <row r="9" spans="1:40" ht="13.05" customHeight="1" thickBot="1">
      <c r="A9" s="156"/>
      <c r="B9" s="157"/>
      <c r="C9" s="158"/>
      <c r="D9" s="160"/>
      <c r="E9" s="24"/>
      <c r="F9" s="25"/>
      <c r="G9" s="24"/>
      <c r="H9" s="24"/>
      <c r="I9" s="24"/>
    </row>
    <row r="10" spans="1:40" ht="16.5" customHeight="1" thickTop="1" thickBot="1">
      <c r="A10" s="161" t="s">
        <v>212</v>
      </c>
      <c r="B10" s="162"/>
      <c r="C10" s="163"/>
      <c r="D10" s="139" t="str">
        <f>IFERROR(VLOOKUP($D$8,$N$11:$P$31,2,0),"")</f>
        <v/>
      </c>
      <c r="E10" s="140"/>
      <c r="F10" s="140"/>
      <c r="G10" s="140"/>
      <c r="H10" s="140"/>
      <c r="I10" s="140"/>
      <c r="J10" s="141"/>
      <c r="N10" s="17" t="s">
        <v>43</v>
      </c>
    </row>
    <row r="11" spans="1:40" ht="16.5" customHeight="1" thickBot="1">
      <c r="A11" s="164" t="s">
        <v>37</v>
      </c>
      <c r="B11" s="165"/>
      <c r="C11" s="165"/>
      <c r="D11" s="136"/>
      <c r="E11" s="137"/>
      <c r="F11" s="137"/>
      <c r="G11" s="137"/>
      <c r="H11" s="137"/>
      <c r="I11" s="137"/>
      <c r="J11" s="138"/>
      <c r="N11" s="26" t="s">
        <v>42</v>
      </c>
      <c r="O11" s="66" t="s">
        <v>213</v>
      </c>
      <c r="P11" s="63" t="s">
        <v>210</v>
      </c>
    </row>
    <row r="12" spans="1:40" ht="16.5" customHeight="1">
      <c r="A12" s="172" t="s">
        <v>214</v>
      </c>
      <c r="B12" s="173"/>
      <c r="C12" s="173"/>
      <c r="D12" s="173"/>
      <c r="E12" s="173"/>
      <c r="F12" s="173"/>
      <c r="G12" s="173"/>
      <c r="H12" s="173"/>
      <c r="I12" s="173"/>
      <c r="J12" s="174"/>
      <c r="N12" s="27">
        <v>1</v>
      </c>
      <c r="O12" s="1" t="s">
        <v>51</v>
      </c>
      <c r="P12" s="71">
        <f>IF($D$8=N12,(IF(ROUND($E$53,-3)&gt;$O$6,$O$6,ROUND($E$53,-3))),0)</f>
        <v>0</v>
      </c>
    </row>
    <row r="13" spans="1:40">
      <c r="A13" s="92" t="s">
        <v>44</v>
      </c>
      <c r="B13" s="93"/>
      <c r="C13" s="93"/>
      <c r="D13" s="94"/>
      <c r="E13" s="94"/>
      <c r="F13" s="94"/>
      <c r="G13" s="94"/>
      <c r="H13" s="94"/>
      <c r="I13" s="94"/>
      <c r="J13" s="95"/>
      <c r="N13" s="27">
        <v>2</v>
      </c>
      <c r="O13" s="1" t="s">
        <v>52</v>
      </c>
      <c r="P13" s="71">
        <f t="shared" ref="P13:P18" si="0">IF($D$8=N13,(IF(ROUND($E$53,-3)&gt;$O$6,$O$6,ROUND($E$53,-3))),0)</f>
        <v>0</v>
      </c>
    </row>
    <row r="14" spans="1:40">
      <c r="A14" s="92" t="s">
        <v>45</v>
      </c>
      <c r="B14" s="93"/>
      <c r="C14" s="93"/>
      <c r="D14" s="94"/>
      <c r="E14" s="94"/>
      <c r="F14" s="94"/>
      <c r="G14" s="94"/>
      <c r="H14" s="94"/>
      <c r="I14" s="94"/>
      <c r="J14" s="95"/>
      <c r="N14" s="27">
        <v>3</v>
      </c>
      <c r="O14" s="1" t="s">
        <v>211</v>
      </c>
      <c r="P14" s="71">
        <f t="shared" si="0"/>
        <v>0</v>
      </c>
    </row>
    <row r="15" spans="1:40">
      <c r="A15" s="92" t="s">
        <v>46</v>
      </c>
      <c r="B15" s="93"/>
      <c r="C15" s="93"/>
      <c r="D15" s="94"/>
      <c r="E15" s="94"/>
      <c r="F15" s="94"/>
      <c r="G15" s="94"/>
      <c r="H15" s="94"/>
      <c r="I15" s="94"/>
      <c r="J15" s="95"/>
      <c r="N15" s="27">
        <v>4</v>
      </c>
      <c r="O15" s="1" t="s">
        <v>53</v>
      </c>
      <c r="P15" s="71">
        <f t="shared" si="0"/>
        <v>0</v>
      </c>
    </row>
    <row r="16" spans="1:40" ht="13.2" customHeight="1">
      <c r="A16" s="92" t="s">
        <v>47</v>
      </c>
      <c r="B16" s="93"/>
      <c r="C16" s="93"/>
      <c r="D16" s="94"/>
      <c r="E16" s="94"/>
      <c r="F16" s="94"/>
      <c r="G16" s="94"/>
      <c r="H16" s="94"/>
      <c r="I16" s="94"/>
      <c r="J16" s="95"/>
      <c r="N16" s="27">
        <v>5</v>
      </c>
      <c r="O16" s="1" t="s">
        <v>54</v>
      </c>
      <c r="P16" s="71">
        <f t="shared" si="0"/>
        <v>0</v>
      </c>
    </row>
    <row r="17" spans="1:40">
      <c r="A17" s="92" t="s">
        <v>48</v>
      </c>
      <c r="B17" s="93"/>
      <c r="C17" s="93"/>
      <c r="D17" s="94"/>
      <c r="E17" s="94"/>
      <c r="F17" s="94"/>
      <c r="G17" s="94"/>
      <c r="H17" s="94"/>
      <c r="I17" s="94"/>
      <c r="J17" s="95"/>
      <c r="N17" s="27">
        <v>6</v>
      </c>
      <c r="O17" s="1" t="s">
        <v>55</v>
      </c>
      <c r="P17" s="71">
        <f t="shared" si="0"/>
        <v>0</v>
      </c>
    </row>
    <row r="18" spans="1:40" ht="15" customHeight="1">
      <c r="A18" s="92" t="s">
        <v>49</v>
      </c>
      <c r="B18" s="93"/>
      <c r="C18" s="93"/>
      <c r="D18" s="94"/>
      <c r="E18" s="94"/>
      <c r="F18" s="94"/>
      <c r="G18" s="94"/>
      <c r="H18" s="94"/>
      <c r="I18" s="94"/>
      <c r="J18" s="95"/>
      <c r="N18" s="27">
        <v>7</v>
      </c>
      <c r="O18" s="1" t="s">
        <v>56</v>
      </c>
      <c r="P18" s="71">
        <f t="shared" si="0"/>
        <v>0</v>
      </c>
    </row>
    <row r="19" spans="1:40" ht="15.6" customHeight="1" thickBot="1">
      <c r="A19" s="168" t="s">
        <v>50</v>
      </c>
      <c r="B19" s="169"/>
      <c r="C19" s="169"/>
      <c r="D19" s="90"/>
      <c r="E19" s="90"/>
      <c r="F19" s="90"/>
      <c r="G19" s="90"/>
      <c r="H19" s="90"/>
      <c r="I19" s="90"/>
      <c r="J19" s="91"/>
      <c r="N19" s="12"/>
      <c r="O19" s="6"/>
      <c r="P19" s="6"/>
    </row>
    <row r="20" spans="1:40" ht="39" customHeight="1">
      <c r="A20" s="72"/>
      <c r="B20" s="72"/>
      <c r="C20" s="72"/>
      <c r="D20" s="73"/>
      <c r="E20" s="73"/>
      <c r="F20" s="73"/>
      <c r="G20" s="72"/>
      <c r="H20" s="72"/>
      <c r="I20" s="72"/>
      <c r="J20" s="72"/>
      <c r="N20" s="12"/>
      <c r="O20" s="6"/>
      <c r="P20" s="6"/>
    </row>
    <row r="21" spans="1:40" ht="14.25" customHeight="1" thickBot="1">
      <c r="A21" s="74" t="s">
        <v>4</v>
      </c>
      <c r="B21" s="74"/>
      <c r="C21" s="74"/>
      <c r="D21" s="28"/>
      <c r="E21" s="166" t="s">
        <v>3</v>
      </c>
      <c r="F21" s="166"/>
      <c r="G21" s="166"/>
      <c r="H21" s="166"/>
      <c r="I21" s="166"/>
      <c r="J21" s="166"/>
      <c r="N21" s="12"/>
      <c r="O21" s="6"/>
      <c r="P21" s="6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</row>
    <row r="22" spans="1:40" s="74" customFormat="1" ht="17.55" customHeight="1" thickBot="1">
      <c r="A22" s="126" t="s">
        <v>0</v>
      </c>
      <c r="B22" s="127"/>
      <c r="C22" s="127"/>
      <c r="D22" s="29" t="s">
        <v>1</v>
      </c>
      <c r="E22" s="118" t="s">
        <v>9</v>
      </c>
      <c r="F22" s="167"/>
      <c r="G22" s="167"/>
      <c r="H22" s="167"/>
      <c r="I22" s="167"/>
      <c r="J22" s="119"/>
      <c r="M22" s="69"/>
      <c r="N22" s="12"/>
      <c r="O22" s="6"/>
      <c r="P22" s="6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</row>
    <row r="23" spans="1:40" ht="17.55" customHeight="1" thickBot="1">
      <c r="A23" s="170" t="s">
        <v>35</v>
      </c>
      <c r="B23" s="171"/>
      <c r="C23" s="171"/>
      <c r="D23" s="61">
        <f>ROUND(E59,-3)</f>
        <v>0</v>
      </c>
      <c r="E23" s="175"/>
      <c r="F23" s="176"/>
      <c r="G23" s="176"/>
      <c r="H23" s="176"/>
      <c r="I23" s="176"/>
      <c r="J23" s="177"/>
      <c r="M23" s="74"/>
      <c r="N23" s="12"/>
      <c r="O23" s="6"/>
      <c r="P23" s="6"/>
    </row>
    <row r="24" spans="1:40" ht="17.55" customHeight="1">
      <c r="A24" s="105" t="s">
        <v>13</v>
      </c>
      <c r="B24" s="106"/>
      <c r="C24" s="106"/>
      <c r="D24" s="30"/>
      <c r="E24" s="115"/>
      <c r="F24" s="116"/>
      <c r="G24" s="116"/>
      <c r="H24" s="116"/>
      <c r="I24" s="116"/>
      <c r="J24" s="117"/>
      <c r="N24" s="12"/>
      <c r="O24" s="6"/>
      <c r="P24" s="6"/>
    </row>
    <row r="25" spans="1:40" ht="17.55" customHeight="1">
      <c r="A25" s="105" t="s">
        <v>14</v>
      </c>
      <c r="B25" s="106"/>
      <c r="C25" s="106"/>
      <c r="D25" s="31"/>
      <c r="E25" s="115"/>
      <c r="F25" s="116"/>
      <c r="G25" s="116"/>
      <c r="H25" s="116"/>
      <c r="I25" s="116"/>
      <c r="J25" s="117"/>
      <c r="N25" s="12"/>
      <c r="O25" s="6"/>
      <c r="P25" s="6"/>
    </row>
    <row r="26" spans="1:40" ht="17.55" customHeight="1">
      <c r="A26" s="105" t="s">
        <v>15</v>
      </c>
      <c r="B26" s="106"/>
      <c r="C26" s="106"/>
      <c r="D26" s="31"/>
      <c r="E26" s="115"/>
      <c r="F26" s="116"/>
      <c r="G26" s="116"/>
      <c r="H26" s="116"/>
      <c r="I26" s="116"/>
      <c r="J26" s="117"/>
      <c r="N26" s="12"/>
      <c r="O26" s="6"/>
      <c r="P26" s="6"/>
    </row>
    <row r="27" spans="1:40" ht="17.55" customHeight="1">
      <c r="A27" s="113" t="s">
        <v>16</v>
      </c>
      <c r="B27" s="114"/>
      <c r="C27" s="114"/>
      <c r="D27" s="31"/>
      <c r="E27" s="115"/>
      <c r="F27" s="116"/>
      <c r="G27" s="116"/>
      <c r="H27" s="116"/>
      <c r="I27" s="116"/>
      <c r="J27" s="117"/>
      <c r="N27" s="12"/>
      <c r="O27" s="6"/>
      <c r="P27" s="6"/>
    </row>
    <row r="28" spans="1:40" ht="17.55" customHeight="1">
      <c r="A28" s="105" t="s">
        <v>17</v>
      </c>
      <c r="B28" s="106"/>
      <c r="C28" s="106"/>
      <c r="D28" s="31"/>
      <c r="E28" s="115"/>
      <c r="F28" s="116"/>
      <c r="G28" s="116"/>
      <c r="H28" s="116"/>
      <c r="I28" s="116"/>
      <c r="J28" s="117"/>
      <c r="N28" s="12"/>
      <c r="O28" s="6"/>
      <c r="P28" s="6"/>
    </row>
    <row r="29" spans="1:40" ht="17.55" customHeight="1">
      <c r="A29" s="113" t="s">
        <v>18</v>
      </c>
      <c r="B29" s="114"/>
      <c r="C29" s="114"/>
      <c r="D29" s="31"/>
      <c r="E29" s="115"/>
      <c r="F29" s="116"/>
      <c r="G29" s="116"/>
      <c r="H29" s="116"/>
      <c r="I29" s="116"/>
      <c r="J29" s="117"/>
      <c r="N29" s="12"/>
      <c r="O29" s="6"/>
      <c r="P29" s="6"/>
    </row>
    <row r="30" spans="1:40" ht="17.55" customHeight="1">
      <c r="A30" s="105" t="s">
        <v>19</v>
      </c>
      <c r="B30" s="106"/>
      <c r="C30" s="106"/>
      <c r="D30" s="31"/>
      <c r="E30" s="115"/>
      <c r="F30" s="116"/>
      <c r="G30" s="116"/>
      <c r="H30" s="116"/>
      <c r="I30" s="116"/>
      <c r="J30" s="117"/>
      <c r="N30" s="12"/>
      <c r="P30" s="6"/>
    </row>
    <row r="31" spans="1:40" ht="17.55" customHeight="1">
      <c r="A31" s="105" t="s">
        <v>20</v>
      </c>
      <c r="B31" s="106"/>
      <c r="C31" s="106"/>
      <c r="D31" s="31"/>
      <c r="E31" s="115"/>
      <c r="F31" s="116"/>
      <c r="G31" s="116"/>
      <c r="H31" s="116"/>
      <c r="I31" s="116"/>
      <c r="J31" s="117"/>
      <c r="N31" s="12"/>
      <c r="P31" s="6"/>
    </row>
    <row r="32" spans="1:40" ht="17.55" customHeight="1">
      <c r="A32" s="113" t="s">
        <v>21</v>
      </c>
      <c r="B32" s="114"/>
      <c r="C32" s="114"/>
      <c r="D32" s="31"/>
      <c r="E32" s="115"/>
      <c r="F32" s="116"/>
      <c r="G32" s="116"/>
      <c r="H32" s="116"/>
      <c r="I32" s="116"/>
      <c r="J32" s="117"/>
      <c r="N32" s="12"/>
      <c r="P32" s="6"/>
    </row>
    <row r="33" spans="1:40" ht="17.55" customHeight="1" thickBot="1">
      <c r="A33" s="120" t="s">
        <v>22</v>
      </c>
      <c r="B33" s="121"/>
      <c r="C33" s="121"/>
      <c r="D33" s="32"/>
      <c r="E33" s="132"/>
      <c r="F33" s="133"/>
      <c r="G33" s="133"/>
      <c r="H33" s="133"/>
      <c r="I33" s="133"/>
      <c r="J33" s="134"/>
    </row>
    <row r="34" spans="1:40" ht="17.55" customHeight="1" thickTop="1">
      <c r="A34" s="129" t="s">
        <v>2</v>
      </c>
      <c r="B34" s="130"/>
      <c r="C34" s="131"/>
      <c r="D34" s="33">
        <f>SUM(D23:D33)</f>
        <v>0</v>
      </c>
      <c r="E34" s="34"/>
      <c r="F34" s="35"/>
      <c r="G34" s="68"/>
      <c r="H34" s="68"/>
      <c r="I34" s="68"/>
      <c r="J34" s="68"/>
    </row>
    <row r="35" spans="1:40" ht="11.4" customHeight="1">
      <c r="A35" s="36"/>
      <c r="B35" s="36"/>
      <c r="C35" s="36"/>
      <c r="D35" s="37"/>
      <c r="E35" s="38"/>
      <c r="F35" s="3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s="6" customFormat="1" ht="16.8" thickBot="1">
      <c r="A36" s="74" t="s">
        <v>5</v>
      </c>
      <c r="B36" s="68"/>
      <c r="C36" s="68"/>
      <c r="D36" s="39"/>
      <c r="E36" s="39"/>
      <c r="F36" s="39"/>
      <c r="G36" s="69"/>
      <c r="H36" s="69"/>
      <c r="I36" s="69"/>
      <c r="J36" s="69"/>
      <c r="M36" s="69"/>
      <c r="N36" s="17"/>
      <c r="O36" s="69"/>
      <c r="P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</row>
    <row r="37" spans="1:40" ht="17.55" customHeight="1" thickBot="1">
      <c r="A37" s="126" t="s">
        <v>0</v>
      </c>
      <c r="B37" s="127"/>
      <c r="C37" s="128"/>
      <c r="D37" s="40" t="s">
        <v>1</v>
      </c>
      <c r="E37" s="41" t="s">
        <v>23</v>
      </c>
      <c r="F37" s="42" t="s">
        <v>24</v>
      </c>
      <c r="G37" s="178" t="s">
        <v>9</v>
      </c>
      <c r="H37" s="178"/>
      <c r="I37" s="178"/>
      <c r="J37" s="179"/>
      <c r="M37" s="6"/>
    </row>
    <row r="38" spans="1:40" ht="17.55" customHeight="1">
      <c r="A38" s="105" t="s">
        <v>6</v>
      </c>
      <c r="B38" s="106"/>
      <c r="C38" s="107"/>
      <c r="D38" s="43" t="str">
        <f>IF(E38+F38=0,"",E38+F38)</f>
        <v/>
      </c>
      <c r="E38" s="44"/>
      <c r="F38" s="30"/>
      <c r="G38" s="124"/>
      <c r="H38" s="124"/>
      <c r="I38" s="124"/>
      <c r="J38" s="125"/>
    </row>
    <row r="39" spans="1:40" ht="17.55" customHeight="1">
      <c r="A39" s="105" t="s">
        <v>7</v>
      </c>
      <c r="B39" s="106"/>
      <c r="C39" s="107"/>
      <c r="D39" s="43" t="str">
        <f t="shared" ref="D39:D52" si="1">IF(E39+F39=0,"",E39+F39)</f>
        <v/>
      </c>
      <c r="E39" s="45"/>
      <c r="F39" s="31"/>
      <c r="G39" s="88"/>
      <c r="H39" s="88"/>
      <c r="I39" s="88"/>
      <c r="J39" s="89"/>
    </row>
    <row r="40" spans="1:40" ht="17.55" customHeight="1">
      <c r="A40" s="105" t="s">
        <v>8</v>
      </c>
      <c r="B40" s="106"/>
      <c r="C40" s="107"/>
      <c r="D40" s="43" t="str">
        <f t="shared" si="1"/>
        <v/>
      </c>
      <c r="E40" s="45"/>
      <c r="F40" s="31"/>
      <c r="G40" s="88"/>
      <c r="H40" s="88"/>
      <c r="I40" s="88"/>
      <c r="J40" s="89"/>
    </row>
    <row r="41" spans="1:40" ht="17.55" customHeight="1">
      <c r="A41" s="105" t="s">
        <v>25</v>
      </c>
      <c r="B41" s="106"/>
      <c r="C41" s="107"/>
      <c r="D41" s="43" t="str">
        <f t="shared" si="1"/>
        <v/>
      </c>
      <c r="E41" s="45"/>
      <c r="F41" s="31"/>
      <c r="G41" s="88"/>
      <c r="H41" s="88"/>
      <c r="I41" s="88"/>
      <c r="J41" s="89"/>
    </row>
    <row r="42" spans="1:40" ht="17.55" customHeight="1">
      <c r="A42" s="105" t="s">
        <v>26</v>
      </c>
      <c r="B42" s="106"/>
      <c r="C42" s="107"/>
      <c r="D42" s="43" t="str">
        <f t="shared" si="1"/>
        <v/>
      </c>
      <c r="E42" s="45"/>
      <c r="F42" s="31"/>
      <c r="G42" s="88"/>
      <c r="H42" s="88"/>
      <c r="I42" s="88"/>
      <c r="J42" s="89"/>
    </row>
    <row r="43" spans="1:40" ht="17.55" customHeight="1">
      <c r="A43" s="105" t="s">
        <v>27</v>
      </c>
      <c r="B43" s="106"/>
      <c r="C43" s="107"/>
      <c r="D43" s="43" t="str">
        <f t="shared" si="1"/>
        <v/>
      </c>
      <c r="E43" s="45"/>
      <c r="F43" s="31"/>
      <c r="G43" s="88"/>
      <c r="H43" s="88"/>
      <c r="I43" s="88"/>
      <c r="J43" s="89"/>
    </row>
    <row r="44" spans="1:40" ht="17.55" customHeight="1">
      <c r="A44" s="105" t="s">
        <v>28</v>
      </c>
      <c r="B44" s="106"/>
      <c r="C44" s="107"/>
      <c r="D44" s="43" t="str">
        <f t="shared" si="1"/>
        <v/>
      </c>
      <c r="E44" s="45"/>
      <c r="F44" s="31"/>
      <c r="G44" s="88"/>
      <c r="H44" s="88"/>
      <c r="I44" s="88"/>
      <c r="J44" s="89"/>
    </row>
    <row r="45" spans="1:40" ht="17.55" customHeight="1">
      <c r="A45" s="105" t="s">
        <v>30</v>
      </c>
      <c r="B45" s="106"/>
      <c r="C45" s="107"/>
      <c r="D45" s="43" t="str">
        <f t="shared" si="1"/>
        <v/>
      </c>
      <c r="E45" s="46"/>
      <c r="F45" s="31"/>
      <c r="G45" s="88"/>
      <c r="H45" s="88"/>
      <c r="I45" s="88"/>
      <c r="J45" s="89"/>
    </row>
    <row r="46" spans="1:40" ht="17.55" customHeight="1">
      <c r="A46" s="105" t="s">
        <v>29</v>
      </c>
      <c r="B46" s="106"/>
      <c r="C46" s="107"/>
      <c r="D46" s="43" t="str">
        <f t="shared" si="1"/>
        <v/>
      </c>
      <c r="E46" s="45"/>
      <c r="F46" s="31"/>
      <c r="G46" s="88"/>
      <c r="H46" s="88"/>
      <c r="I46" s="88"/>
      <c r="J46" s="89"/>
    </row>
    <row r="47" spans="1:40" ht="17.55" customHeight="1">
      <c r="A47" s="105" t="s">
        <v>220</v>
      </c>
      <c r="B47" s="106"/>
      <c r="C47" s="107"/>
      <c r="D47" s="43" t="str">
        <f t="shared" si="1"/>
        <v/>
      </c>
      <c r="E47" s="45"/>
      <c r="F47" s="31"/>
      <c r="G47" s="96"/>
      <c r="H47" s="97"/>
      <c r="I47" s="97"/>
      <c r="J47" s="98"/>
    </row>
    <row r="48" spans="1:40" ht="17.55" customHeight="1">
      <c r="A48" s="105" t="s">
        <v>215</v>
      </c>
      <c r="B48" s="106"/>
      <c r="C48" s="107"/>
      <c r="D48" s="43" t="str">
        <f t="shared" si="1"/>
        <v/>
      </c>
      <c r="E48" s="46"/>
      <c r="F48" s="31"/>
      <c r="G48" s="88"/>
      <c r="H48" s="88"/>
      <c r="I48" s="88"/>
      <c r="J48" s="89"/>
    </row>
    <row r="49" spans="1:40" ht="17.55" customHeight="1">
      <c r="A49" s="105" t="s">
        <v>216</v>
      </c>
      <c r="B49" s="106"/>
      <c r="C49" s="107"/>
      <c r="D49" s="43" t="str">
        <f t="shared" si="1"/>
        <v/>
      </c>
      <c r="E49" s="45"/>
      <c r="F49" s="31"/>
      <c r="G49" s="88"/>
      <c r="H49" s="88"/>
      <c r="I49" s="88"/>
      <c r="J49" s="89"/>
    </row>
    <row r="50" spans="1:40" ht="17.55" customHeight="1">
      <c r="A50" s="105" t="s">
        <v>217</v>
      </c>
      <c r="B50" s="106"/>
      <c r="C50" s="107"/>
      <c r="D50" s="43" t="str">
        <f t="shared" si="1"/>
        <v/>
      </c>
      <c r="E50" s="46"/>
      <c r="F50" s="31"/>
      <c r="G50" s="88"/>
      <c r="H50" s="88"/>
      <c r="I50" s="88"/>
      <c r="J50" s="89"/>
    </row>
    <row r="51" spans="1:40" ht="17.55" customHeight="1">
      <c r="A51" s="105" t="s">
        <v>218</v>
      </c>
      <c r="B51" s="106"/>
      <c r="C51" s="107"/>
      <c r="D51" s="43" t="str">
        <f t="shared" si="1"/>
        <v/>
      </c>
      <c r="E51" s="45"/>
      <c r="F51" s="31"/>
      <c r="G51" s="88"/>
      <c r="H51" s="88"/>
      <c r="I51" s="88"/>
      <c r="J51" s="89"/>
    </row>
    <row r="52" spans="1:40" ht="17.55" customHeight="1" thickBot="1">
      <c r="A52" s="120" t="s">
        <v>219</v>
      </c>
      <c r="B52" s="121"/>
      <c r="C52" s="122"/>
      <c r="D52" s="43" t="str">
        <f t="shared" si="1"/>
        <v/>
      </c>
      <c r="E52" s="47"/>
      <c r="F52" s="32"/>
      <c r="G52" s="108"/>
      <c r="H52" s="109"/>
      <c r="I52" s="109"/>
      <c r="J52" s="110"/>
    </row>
    <row r="53" spans="1:40" ht="17.55" customHeight="1" thickTop="1">
      <c r="A53" s="123" t="s">
        <v>2</v>
      </c>
      <c r="B53" s="123"/>
      <c r="C53" s="123"/>
      <c r="D53" s="48">
        <f>E53+F53</f>
        <v>0</v>
      </c>
      <c r="E53" s="86">
        <f>IF(SUM(E38:E52)="","",SUM(E38:E52))</f>
        <v>0</v>
      </c>
      <c r="F53" s="49">
        <f>SUM(F38:F52)</f>
        <v>0</v>
      </c>
      <c r="G53" s="75" t="str">
        <f>IF((E53+F53)=D53,"合計額一致","合計額が合っていません。対象経費・対象外経費ご入力下さい")</f>
        <v>合計額一致</v>
      </c>
      <c r="H53" s="50"/>
      <c r="I53" s="68"/>
      <c r="J53" s="68"/>
    </row>
    <row r="54" spans="1:40" ht="17.55" customHeight="1" thickBot="1">
      <c r="B54" s="76"/>
      <c r="C54" s="76"/>
      <c r="F54" s="77"/>
      <c r="G54" s="78"/>
      <c r="H54" s="78"/>
      <c r="I54" s="78"/>
      <c r="J54" s="78"/>
      <c r="K54" s="51"/>
    </row>
    <row r="55" spans="1:40" ht="15.6" thickBot="1">
      <c r="B55" s="118" t="s">
        <v>31</v>
      </c>
      <c r="C55" s="119"/>
      <c r="D55" s="79">
        <f>IFERROR(D34-D53,"")</f>
        <v>0</v>
      </c>
      <c r="E55" s="80"/>
      <c r="F55" s="78"/>
      <c r="G55" s="78"/>
      <c r="H55" s="78"/>
      <c r="I55" s="78"/>
      <c r="J55" s="78"/>
      <c r="K55" s="6"/>
    </row>
    <row r="56" spans="1:40" ht="19.05" customHeight="1" thickBot="1">
      <c r="D56" s="81"/>
      <c r="E56" s="82"/>
      <c r="F56" s="78"/>
      <c r="G56" s="78"/>
      <c r="H56" s="78"/>
      <c r="I56" s="78"/>
      <c r="J56" s="78"/>
      <c r="K56" s="6"/>
      <c r="O56" s="83"/>
    </row>
    <row r="57" spans="1:40" ht="21" customHeight="1" thickBot="1">
      <c r="B57" s="52"/>
      <c r="C57" s="111" t="s">
        <v>33</v>
      </c>
      <c r="D57" s="112"/>
      <c r="E57" s="53" t="str">
        <f>IFERROR(VLOOKUP($D$8,$N$11:$P$18,3,0),"")</f>
        <v/>
      </c>
      <c r="F57" s="78"/>
      <c r="G57" s="78"/>
      <c r="H57" s="78"/>
      <c r="I57" s="78"/>
      <c r="J57" s="78"/>
      <c r="K57" s="6"/>
    </row>
    <row r="58" spans="1:40" ht="12" customHeight="1" thickBot="1">
      <c r="B58" s="52"/>
      <c r="C58" s="54"/>
      <c r="D58" s="84"/>
      <c r="E58" s="55"/>
      <c r="F58" s="78"/>
      <c r="G58" s="78"/>
      <c r="H58" s="78"/>
      <c r="I58" s="78"/>
      <c r="J58" s="78"/>
      <c r="K58" s="6"/>
    </row>
    <row r="59" spans="1:40" ht="21" customHeight="1" thickBot="1">
      <c r="B59" s="52"/>
      <c r="C59" s="103" t="s">
        <v>34</v>
      </c>
      <c r="D59" s="104"/>
      <c r="E59" s="57"/>
      <c r="F59" s="78"/>
      <c r="G59" s="78"/>
      <c r="H59" s="78"/>
      <c r="I59" s="78"/>
      <c r="J59" s="78"/>
      <c r="K59" s="6"/>
      <c r="N59" s="56"/>
      <c r="P59" s="83"/>
    </row>
    <row r="60" spans="1:40" ht="11.4" customHeight="1" thickBot="1">
      <c r="B60" s="52"/>
      <c r="C60" s="58"/>
      <c r="D60" s="58"/>
      <c r="E60" s="59"/>
      <c r="F60" s="78"/>
      <c r="G60" s="78"/>
      <c r="H60" s="78"/>
      <c r="I60" s="78"/>
      <c r="J60" s="78"/>
      <c r="K60" s="6"/>
    </row>
    <row r="61" spans="1:40" ht="21" customHeight="1" thickBot="1">
      <c r="B61" s="52" t="s">
        <v>38</v>
      </c>
      <c r="C61" s="103" t="s">
        <v>32</v>
      </c>
      <c r="D61" s="104"/>
      <c r="E61" s="60"/>
      <c r="F61" s="78"/>
      <c r="G61" s="78"/>
      <c r="H61" s="78"/>
      <c r="I61" s="78"/>
      <c r="J61" s="78"/>
      <c r="K61" s="6"/>
    </row>
    <row r="62" spans="1:40" ht="30" customHeight="1">
      <c r="A62" s="83"/>
      <c r="B62" s="83"/>
      <c r="C62" s="83"/>
      <c r="D62" s="85"/>
      <c r="E62" s="85"/>
      <c r="F62" s="85"/>
      <c r="G62" s="83"/>
      <c r="H62" s="83"/>
      <c r="I62" s="83"/>
      <c r="J62" s="83"/>
      <c r="K62" s="6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</row>
    <row r="63" spans="1:40" s="83" customFormat="1" ht="13.2" customHeight="1">
      <c r="A63" s="69"/>
      <c r="B63" s="69"/>
      <c r="C63" s="69"/>
      <c r="D63" s="39"/>
      <c r="E63" s="39"/>
      <c r="F63" s="39"/>
      <c r="G63" s="69"/>
      <c r="H63" s="69"/>
      <c r="I63" s="69"/>
      <c r="J63" s="69"/>
      <c r="M63" s="69"/>
      <c r="N63" s="17"/>
      <c r="O63" s="69"/>
      <c r="P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</row>
    <row r="64" spans="1:40">
      <c r="M64" s="83"/>
    </row>
  </sheetData>
  <sheetProtection algorithmName="SHA-512" hashValue="we+MA3tkjh0P1QxzmEr6IGNyIY+Repl5iZCPKSbscgN9S1Rjbw7/NFuwwaySvVMvq9yRgyI6pYhLnFJ0i1iFuA==" saltValue="MkeC4qFInv0VY+1eN7CTwg==" spinCount="100000" sheet="1" formatCells="0" formatColumns="0" formatRows="0"/>
  <mergeCells count="91">
    <mergeCell ref="A31:C31"/>
    <mergeCell ref="G37:J37"/>
    <mergeCell ref="E28:J28"/>
    <mergeCell ref="A30:C30"/>
    <mergeCell ref="A28:C28"/>
    <mergeCell ref="A29:C29"/>
    <mergeCell ref="E31:J31"/>
    <mergeCell ref="A27:C27"/>
    <mergeCell ref="A23:C23"/>
    <mergeCell ref="E29:J29"/>
    <mergeCell ref="E30:J30"/>
    <mergeCell ref="A12:J12"/>
    <mergeCell ref="E23:J23"/>
    <mergeCell ref="E24:J24"/>
    <mergeCell ref="A24:C24"/>
    <mergeCell ref="A25:C25"/>
    <mergeCell ref="E26:J26"/>
    <mergeCell ref="E22:J22"/>
    <mergeCell ref="A26:C26"/>
    <mergeCell ref="E25:J25"/>
    <mergeCell ref="A13:C13"/>
    <mergeCell ref="D13:J13"/>
    <mergeCell ref="A14:C14"/>
    <mergeCell ref="D14:J14"/>
    <mergeCell ref="A15:C15"/>
    <mergeCell ref="D15:J15"/>
    <mergeCell ref="A19:C19"/>
    <mergeCell ref="A2:J2"/>
    <mergeCell ref="D11:J11"/>
    <mergeCell ref="D10:J10"/>
    <mergeCell ref="H5:J5"/>
    <mergeCell ref="H6:J6"/>
    <mergeCell ref="H7:J7"/>
    <mergeCell ref="H8:J8"/>
    <mergeCell ref="A8:C9"/>
    <mergeCell ref="D8:D9"/>
    <mergeCell ref="A10:C10"/>
    <mergeCell ref="A11:C11"/>
    <mergeCell ref="C61:D61"/>
    <mergeCell ref="C57:D57"/>
    <mergeCell ref="A32:C32"/>
    <mergeCell ref="E32:J32"/>
    <mergeCell ref="A38:C38"/>
    <mergeCell ref="G41:J41"/>
    <mergeCell ref="A41:C41"/>
    <mergeCell ref="A47:C47"/>
    <mergeCell ref="A43:C43"/>
    <mergeCell ref="G46:J46"/>
    <mergeCell ref="B55:C55"/>
    <mergeCell ref="A52:C52"/>
    <mergeCell ref="A51:C51"/>
    <mergeCell ref="A53:C53"/>
    <mergeCell ref="A50:C50"/>
    <mergeCell ref="G49:J49"/>
    <mergeCell ref="A44:C44"/>
    <mergeCell ref="A45:C45"/>
    <mergeCell ref="A46:C46"/>
    <mergeCell ref="A48:C48"/>
    <mergeCell ref="A49:C49"/>
    <mergeCell ref="G47:J47"/>
    <mergeCell ref="O6:O7"/>
    <mergeCell ref="N6:N7"/>
    <mergeCell ref="C59:D59"/>
    <mergeCell ref="G43:J43"/>
    <mergeCell ref="A42:C42"/>
    <mergeCell ref="G42:J42"/>
    <mergeCell ref="G44:J44"/>
    <mergeCell ref="G45:J45"/>
    <mergeCell ref="G50:J50"/>
    <mergeCell ref="G51:J51"/>
    <mergeCell ref="G48:J48"/>
    <mergeCell ref="G52:J52"/>
    <mergeCell ref="A39:C39"/>
    <mergeCell ref="A40:C40"/>
    <mergeCell ref="G39:J39"/>
    <mergeCell ref="G40:J40"/>
    <mergeCell ref="D19:J19"/>
    <mergeCell ref="A16:C16"/>
    <mergeCell ref="D16:J16"/>
    <mergeCell ref="A17:C17"/>
    <mergeCell ref="D17:J17"/>
    <mergeCell ref="A18:C18"/>
    <mergeCell ref="D18:J18"/>
    <mergeCell ref="G38:J38"/>
    <mergeCell ref="A33:C33"/>
    <mergeCell ref="A37:C37"/>
    <mergeCell ref="A34:C34"/>
    <mergeCell ref="E33:J33"/>
    <mergeCell ref="E27:J27"/>
    <mergeCell ref="E21:J21"/>
    <mergeCell ref="A22:C22"/>
  </mergeCells>
  <phoneticPr fontId="2"/>
  <conditionalFormatting sqref="G53">
    <cfRule type="cellIs" dxfId="0" priority="1" operator="notEqual">
      <formula>"合計額一致"</formula>
    </cfRule>
  </conditionalFormatting>
  <dataValidations count="1">
    <dataValidation type="whole" operator="lessThanOrEqual" allowBlank="1" showInputMessage="1" showErrorMessage="1" errorTitle="上限額超過" error="交付金申請上限額を超過しています。再度申請額をご確認ください。" sqref="E59" xr:uid="{9B031BC6-2A02-44CA-8A40-0F87F22F4049}">
      <formula1>E57</formula1>
    </dataValidation>
  </dataValidations>
  <printOptions horizontalCentered="1"/>
  <pageMargins left="0.43307086614173229" right="0" top="0.35433070866141736" bottom="0.15748031496062992" header="0.31496062992125984" footer="0.31496062992125984"/>
  <pageSetup paperSize="9" scale="8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A0EEC0-F083-46E7-915A-B929324D170E}">
          <x14:formula1>
            <xm:f>申請区分表!$F$2:$F$48</xm:f>
          </x14:formula1>
          <xm:sqref>H5:J5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438F-ED60-4910-A7C1-5F208F2799C3}">
  <dimension ref="A1:L48"/>
  <sheetViews>
    <sheetView workbookViewId="0">
      <selection activeCell="B18" sqref="B18"/>
    </sheetView>
  </sheetViews>
  <sheetFormatPr defaultColWidth="8.77734375" defaultRowHeight="15"/>
  <cols>
    <col min="1" max="1" width="10.6640625" style="12" customWidth="1"/>
    <col min="2" max="2" width="45" style="6" bestFit="1" customWidth="1"/>
    <col min="3" max="3" width="4.109375" style="13" customWidth="1"/>
    <col min="4" max="5" width="8.77734375" style="6"/>
    <col min="6" max="6" width="42.77734375" style="6" bestFit="1" customWidth="1"/>
    <col min="7" max="8" width="8.77734375" style="6"/>
    <col min="9" max="9" width="3.33203125" style="6" customWidth="1"/>
    <col min="10" max="11" width="8.77734375" style="6"/>
    <col min="12" max="12" width="12.109375" style="6" bestFit="1" customWidth="1"/>
    <col min="13" max="16384" width="8.77734375" style="6"/>
  </cols>
  <sheetData>
    <row r="1" spans="1:12">
      <c r="A1" s="2" t="s">
        <v>42</v>
      </c>
      <c r="B1" s="3" t="s">
        <v>40</v>
      </c>
      <c r="C1" s="4" t="s">
        <v>41</v>
      </c>
      <c r="D1" s="5" t="s">
        <v>57</v>
      </c>
      <c r="E1" s="180" t="s">
        <v>58</v>
      </c>
      <c r="F1" s="181"/>
      <c r="G1" s="5" t="s">
        <v>59</v>
      </c>
      <c r="H1" s="5" t="s">
        <v>60</v>
      </c>
      <c r="J1" s="182" t="s">
        <v>61</v>
      </c>
      <c r="K1" s="182"/>
      <c r="L1" s="182"/>
    </row>
    <row r="2" spans="1:12">
      <c r="A2" s="7">
        <v>1</v>
      </c>
      <c r="B2" s="1" t="s">
        <v>51</v>
      </c>
      <c r="C2" s="8">
        <v>0.4</v>
      </c>
      <c r="D2" s="9" t="s">
        <v>62</v>
      </c>
      <c r="E2" s="9" t="s">
        <v>63</v>
      </c>
      <c r="F2" s="9" t="s">
        <v>64</v>
      </c>
      <c r="G2" s="9">
        <v>14</v>
      </c>
      <c r="H2" s="9" t="s">
        <v>221</v>
      </c>
      <c r="J2" s="9" t="s">
        <v>65</v>
      </c>
      <c r="K2" s="10">
        <v>1.4</v>
      </c>
      <c r="L2" s="11">
        <v>3900000</v>
      </c>
    </row>
    <row r="3" spans="1:12">
      <c r="A3" s="7">
        <v>2</v>
      </c>
      <c r="B3" s="1" t="s">
        <v>52</v>
      </c>
      <c r="C3" s="8">
        <v>0.4</v>
      </c>
      <c r="D3" s="9" t="s">
        <v>66</v>
      </c>
      <c r="E3" s="9" t="s">
        <v>67</v>
      </c>
      <c r="F3" s="9" t="s">
        <v>68</v>
      </c>
      <c r="G3" s="9">
        <v>12</v>
      </c>
      <c r="H3" s="9" t="s">
        <v>221</v>
      </c>
      <c r="J3" s="9" t="s">
        <v>69</v>
      </c>
      <c r="K3" s="10">
        <v>1.2</v>
      </c>
      <c r="L3" s="11">
        <v>3400000</v>
      </c>
    </row>
    <row r="4" spans="1:12">
      <c r="A4" s="7">
        <v>3</v>
      </c>
      <c r="B4" s="1" t="s">
        <v>211</v>
      </c>
      <c r="C4" s="8">
        <v>0.75</v>
      </c>
      <c r="D4" s="9" t="s">
        <v>70</v>
      </c>
      <c r="E4" s="9" t="s">
        <v>71</v>
      </c>
      <c r="F4" s="9" t="s">
        <v>72</v>
      </c>
      <c r="G4" s="9">
        <v>11</v>
      </c>
      <c r="H4" s="9" t="s">
        <v>222</v>
      </c>
      <c r="J4" s="9" t="s">
        <v>73</v>
      </c>
      <c r="K4" s="10">
        <v>1</v>
      </c>
      <c r="L4" s="11">
        <v>2900000</v>
      </c>
    </row>
    <row r="5" spans="1:12">
      <c r="A5" s="7">
        <v>4</v>
      </c>
      <c r="B5" s="1" t="s">
        <v>53</v>
      </c>
      <c r="C5" s="8">
        <v>0.75</v>
      </c>
      <c r="D5" s="9" t="s">
        <v>74</v>
      </c>
      <c r="E5" s="9" t="s">
        <v>75</v>
      </c>
      <c r="F5" s="9" t="s">
        <v>76</v>
      </c>
      <c r="G5" s="9">
        <v>11</v>
      </c>
      <c r="H5" s="9" t="s">
        <v>222</v>
      </c>
      <c r="J5" s="9" t="s">
        <v>77</v>
      </c>
      <c r="K5" s="10">
        <v>0.7</v>
      </c>
      <c r="L5" s="11">
        <v>2100000</v>
      </c>
    </row>
    <row r="6" spans="1:12">
      <c r="A6" s="7">
        <v>5</v>
      </c>
      <c r="B6" s="1" t="s">
        <v>54</v>
      </c>
      <c r="C6" s="8" t="s">
        <v>39</v>
      </c>
      <c r="D6" s="9" t="s">
        <v>78</v>
      </c>
      <c r="E6" s="9" t="s">
        <v>79</v>
      </c>
      <c r="F6" s="9" t="s">
        <v>80</v>
      </c>
      <c r="G6" s="9">
        <v>11</v>
      </c>
      <c r="H6" s="9" t="s">
        <v>222</v>
      </c>
      <c r="J6" s="9" t="s">
        <v>81</v>
      </c>
      <c r="K6" s="10">
        <v>0.5</v>
      </c>
      <c r="L6" s="11">
        <v>1600000</v>
      </c>
    </row>
    <row r="7" spans="1:12">
      <c r="A7" s="7">
        <v>6</v>
      </c>
      <c r="B7" s="1" t="s">
        <v>55</v>
      </c>
      <c r="C7" s="8">
        <v>0.5</v>
      </c>
      <c r="D7" s="9" t="s">
        <v>82</v>
      </c>
      <c r="E7" s="9" t="s">
        <v>83</v>
      </c>
      <c r="F7" s="9" t="s">
        <v>84</v>
      </c>
      <c r="G7" s="9">
        <v>12</v>
      </c>
      <c r="H7" s="9" t="s">
        <v>221</v>
      </c>
    </row>
    <row r="8" spans="1:12">
      <c r="A8" s="7">
        <v>7</v>
      </c>
      <c r="B8" s="1" t="s">
        <v>56</v>
      </c>
      <c r="C8" s="8">
        <v>0.5</v>
      </c>
      <c r="D8" s="9" t="s">
        <v>85</v>
      </c>
      <c r="E8" s="9" t="s">
        <v>86</v>
      </c>
      <c r="F8" s="9" t="s">
        <v>87</v>
      </c>
      <c r="G8" s="9">
        <v>10</v>
      </c>
      <c r="H8" s="9" t="s">
        <v>222</v>
      </c>
    </row>
    <row r="9" spans="1:12">
      <c r="B9" s="186"/>
      <c r="C9" s="185">
        <v>0.5</v>
      </c>
      <c r="D9" s="9" t="s">
        <v>88</v>
      </c>
      <c r="E9" s="9" t="s">
        <v>89</v>
      </c>
      <c r="F9" s="9" t="s">
        <v>90</v>
      </c>
      <c r="G9" s="9">
        <v>13</v>
      </c>
      <c r="H9" s="9" t="s">
        <v>221</v>
      </c>
    </row>
    <row r="10" spans="1:12">
      <c r="C10" s="184">
        <v>0.5</v>
      </c>
      <c r="D10" s="9" t="s">
        <v>91</v>
      </c>
      <c r="E10" s="9" t="s">
        <v>92</v>
      </c>
      <c r="F10" s="9" t="s">
        <v>93</v>
      </c>
      <c r="G10" s="9">
        <v>12</v>
      </c>
      <c r="H10" s="9" t="s">
        <v>221</v>
      </c>
    </row>
    <row r="11" spans="1:12">
      <c r="C11" s="184">
        <v>0.3</v>
      </c>
      <c r="D11" s="9" t="s">
        <v>94</v>
      </c>
      <c r="E11" s="9" t="s">
        <v>95</v>
      </c>
      <c r="F11" s="9" t="s">
        <v>96</v>
      </c>
      <c r="G11" s="9">
        <v>12</v>
      </c>
      <c r="H11" s="9" t="s">
        <v>221</v>
      </c>
    </row>
    <row r="12" spans="1:12">
      <c r="D12" s="9" t="s">
        <v>97</v>
      </c>
      <c r="E12" s="9" t="s">
        <v>98</v>
      </c>
      <c r="F12" s="9" t="s">
        <v>99</v>
      </c>
      <c r="G12" s="9">
        <v>17</v>
      </c>
      <c r="H12" s="9" t="s">
        <v>223</v>
      </c>
    </row>
    <row r="13" spans="1:12">
      <c r="D13" s="9" t="s">
        <v>100</v>
      </c>
      <c r="E13" s="9" t="s">
        <v>101</v>
      </c>
      <c r="F13" s="9" t="s">
        <v>102</v>
      </c>
      <c r="G13" s="9">
        <v>16</v>
      </c>
      <c r="H13" s="9" t="s">
        <v>223</v>
      </c>
    </row>
    <row r="14" spans="1:12">
      <c r="D14" s="9" t="s">
        <v>103</v>
      </c>
      <c r="E14" s="9" t="s">
        <v>104</v>
      </c>
      <c r="F14" s="9" t="s">
        <v>105</v>
      </c>
      <c r="G14" s="9">
        <v>18</v>
      </c>
      <c r="H14" s="9" t="s">
        <v>223</v>
      </c>
    </row>
    <row r="15" spans="1:12">
      <c r="D15" s="9" t="s">
        <v>106</v>
      </c>
      <c r="E15" s="9" t="s">
        <v>107</v>
      </c>
      <c r="F15" s="9" t="s">
        <v>108</v>
      </c>
      <c r="G15" s="9">
        <v>15</v>
      </c>
      <c r="H15" s="9" t="s">
        <v>221</v>
      </c>
    </row>
    <row r="16" spans="1:12">
      <c r="D16" s="9" t="s">
        <v>109</v>
      </c>
      <c r="E16" s="9" t="s">
        <v>110</v>
      </c>
      <c r="F16" s="9" t="s">
        <v>111</v>
      </c>
      <c r="G16" s="9">
        <v>8</v>
      </c>
      <c r="H16" s="9" t="s">
        <v>224</v>
      </c>
    </row>
    <row r="17" spans="4:8">
      <c r="D17" s="9" t="s">
        <v>112</v>
      </c>
      <c r="E17" s="9" t="s">
        <v>113</v>
      </c>
      <c r="F17" s="9" t="s">
        <v>114</v>
      </c>
      <c r="G17" s="9">
        <v>12</v>
      </c>
      <c r="H17" s="183" t="s">
        <v>221</v>
      </c>
    </row>
    <row r="18" spans="4:8">
      <c r="D18" s="9" t="s">
        <v>115</v>
      </c>
      <c r="E18" s="9" t="s">
        <v>116</v>
      </c>
      <c r="F18" s="9" t="s">
        <v>117</v>
      </c>
      <c r="G18" s="9">
        <v>13</v>
      </c>
      <c r="H18" s="183" t="s">
        <v>221</v>
      </c>
    </row>
    <row r="19" spans="4:8">
      <c r="D19" s="9" t="s">
        <v>118</v>
      </c>
      <c r="E19" s="9" t="s">
        <v>119</v>
      </c>
      <c r="F19" s="9" t="s">
        <v>120</v>
      </c>
      <c r="G19" s="9">
        <v>9</v>
      </c>
      <c r="H19" s="183" t="s">
        <v>224</v>
      </c>
    </row>
    <row r="20" spans="4:8">
      <c r="D20" s="9" t="s">
        <v>121</v>
      </c>
      <c r="E20" s="9" t="s">
        <v>122</v>
      </c>
      <c r="F20" s="9" t="s">
        <v>123</v>
      </c>
      <c r="G20" s="9">
        <v>9</v>
      </c>
      <c r="H20" s="183" t="s">
        <v>224</v>
      </c>
    </row>
    <row r="21" spans="4:8">
      <c r="D21" s="9" t="s">
        <v>124</v>
      </c>
      <c r="E21" s="9" t="s">
        <v>125</v>
      </c>
      <c r="F21" s="9" t="s">
        <v>126</v>
      </c>
      <c r="G21" s="9">
        <v>8</v>
      </c>
      <c r="H21" s="183" t="s">
        <v>224</v>
      </c>
    </row>
    <row r="22" spans="4:8">
      <c r="D22" s="9" t="s">
        <v>127</v>
      </c>
      <c r="E22" s="9" t="s">
        <v>128</v>
      </c>
      <c r="F22" s="9" t="s">
        <v>129</v>
      </c>
      <c r="G22" s="9">
        <v>11</v>
      </c>
      <c r="H22" s="183" t="s">
        <v>222</v>
      </c>
    </row>
    <row r="23" spans="4:8">
      <c r="D23" s="9" t="s">
        <v>130</v>
      </c>
      <c r="E23" s="9" t="s">
        <v>131</v>
      </c>
      <c r="F23" s="9" t="s">
        <v>132</v>
      </c>
      <c r="G23" s="9">
        <v>12</v>
      </c>
      <c r="H23" s="183" t="s">
        <v>221</v>
      </c>
    </row>
    <row r="24" spans="4:8">
      <c r="D24" s="9" t="s">
        <v>133</v>
      </c>
      <c r="E24" s="9" t="s">
        <v>134</v>
      </c>
      <c r="F24" s="9" t="s">
        <v>135</v>
      </c>
      <c r="G24" s="9">
        <v>14</v>
      </c>
      <c r="H24" s="9" t="s">
        <v>221</v>
      </c>
    </row>
    <row r="25" spans="4:8">
      <c r="D25" s="9" t="s">
        <v>136</v>
      </c>
      <c r="E25" s="9" t="s">
        <v>137</v>
      </c>
      <c r="F25" s="9" t="s">
        <v>138</v>
      </c>
      <c r="G25" s="9">
        <v>9</v>
      </c>
      <c r="H25" s="9" t="s">
        <v>224</v>
      </c>
    </row>
    <row r="26" spans="4:8">
      <c r="D26" s="9" t="s">
        <v>139</v>
      </c>
      <c r="E26" s="9" t="s">
        <v>140</v>
      </c>
      <c r="F26" s="9" t="s">
        <v>141</v>
      </c>
      <c r="G26" s="9">
        <v>10</v>
      </c>
      <c r="H26" s="9" t="s">
        <v>222</v>
      </c>
    </row>
    <row r="27" spans="4:8">
      <c r="D27" s="9" t="s">
        <v>142</v>
      </c>
      <c r="E27" s="9" t="s">
        <v>143</v>
      </c>
      <c r="F27" s="9" t="s">
        <v>144</v>
      </c>
      <c r="G27" s="9">
        <v>13</v>
      </c>
      <c r="H27" s="9" t="s">
        <v>221</v>
      </c>
    </row>
    <row r="28" spans="4:8">
      <c r="D28" s="9" t="s">
        <v>145</v>
      </c>
      <c r="E28" s="9" t="s">
        <v>146</v>
      </c>
      <c r="F28" s="9" t="s">
        <v>147</v>
      </c>
      <c r="G28" s="9">
        <v>14</v>
      </c>
      <c r="H28" s="9" t="s">
        <v>221</v>
      </c>
    </row>
    <row r="29" spans="4:8">
      <c r="D29" s="9" t="s">
        <v>148</v>
      </c>
      <c r="E29" s="9" t="s">
        <v>149</v>
      </c>
      <c r="F29" s="9" t="s">
        <v>150</v>
      </c>
      <c r="G29" s="9">
        <v>15</v>
      </c>
      <c r="H29" s="9" t="s">
        <v>221</v>
      </c>
    </row>
    <row r="30" spans="4:8">
      <c r="D30" s="9" t="s">
        <v>151</v>
      </c>
      <c r="E30" s="9" t="s">
        <v>152</v>
      </c>
      <c r="F30" s="9" t="s">
        <v>153</v>
      </c>
      <c r="G30" s="9">
        <v>10</v>
      </c>
      <c r="H30" s="9" t="s">
        <v>222</v>
      </c>
    </row>
    <row r="31" spans="4:8">
      <c r="D31" s="9" t="s">
        <v>154</v>
      </c>
      <c r="E31" s="9" t="s">
        <v>155</v>
      </c>
      <c r="F31" s="9" t="s">
        <v>156</v>
      </c>
      <c r="G31" s="9">
        <v>6</v>
      </c>
      <c r="H31" s="9" t="s">
        <v>224</v>
      </c>
    </row>
    <row r="32" spans="4:8">
      <c r="D32" s="9" t="s">
        <v>157</v>
      </c>
      <c r="E32" s="9" t="s">
        <v>158</v>
      </c>
      <c r="F32" s="9" t="s">
        <v>159</v>
      </c>
      <c r="G32" s="9">
        <v>8</v>
      </c>
      <c r="H32" s="9" t="s">
        <v>224</v>
      </c>
    </row>
    <row r="33" spans="1:8">
      <c r="D33" s="9" t="s">
        <v>160</v>
      </c>
      <c r="E33" s="9" t="s">
        <v>161</v>
      </c>
      <c r="F33" s="9" t="s">
        <v>162</v>
      </c>
      <c r="G33" s="9">
        <v>11</v>
      </c>
      <c r="H33" s="9" t="s">
        <v>222</v>
      </c>
    </row>
    <row r="34" spans="1:8">
      <c r="D34" s="9" t="s">
        <v>163</v>
      </c>
      <c r="E34" s="9" t="s">
        <v>164</v>
      </c>
      <c r="F34" s="9" t="s">
        <v>165</v>
      </c>
      <c r="G34" s="9">
        <v>9</v>
      </c>
      <c r="H34" s="9" t="s">
        <v>224</v>
      </c>
    </row>
    <row r="35" spans="1:8">
      <c r="B35" s="16"/>
      <c r="D35" s="9" t="s">
        <v>166</v>
      </c>
      <c r="E35" s="9" t="s">
        <v>167</v>
      </c>
      <c r="F35" s="9" t="s">
        <v>168</v>
      </c>
      <c r="G35" s="9">
        <v>11</v>
      </c>
      <c r="H35" s="9" t="s">
        <v>222</v>
      </c>
    </row>
    <row r="36" spans="1:8">
      <c r="D36" s="9" t="s">
        <v>169</v>
      </c>
      <c r="E36" s="9" t="s">
        <v>170</v>
      </c>
      <c r="F36" s="9" t="s">
        <v>171</v>
      </c>
      <c r="G36" s="9">
        <v>10</v>
      </c>
      <c r="H36" s="9" t="s">
        <v>222</v>
      </c>
    </row>
    <row r="37" spans="1:8">
      <c r="C37" s="14"/>
      <c r="D37" s="9" t="s">
        <v>172</v>
      </c>
      <c r="E37" s="9" t="s">
        <v>173</v>
      </c>
      <c r="F37" s="9" t="s">
        <v>174</v>
      </c>
      <c r="G37" s="9">
        <v>6</v>
      </c>
      <c r="H37" s="9" t="s">
        <v>224</v>
      </c>
    </row>
    <row r="38" spans="1:8">
      <c r="A38" s="15"/>
      <c r="D38" s="9" t="s">
        <v>175</v>
      </c>
      <c r="E38" s="9" t="s">
        <v>176</v>
      </c>
      <c r="F38" s="9" t="s">
        <v>177</v>
      </c>
      <c r="G38" s="9">
        <v>7</v>
      </c>
      <c r="H38" s="9" t="s">
        <v>224</v>
      </c>
    </row>
    <row r="39" spans="1:8">
      <c r="D39" s="9" t="s">
        <v>178</v>
      </c>
      <c r="E39" s="9" t="s">
        <v>179</v>
      </c>
      <c r="F39" s="9" t="s">
        <v>180</v>
      </c>
      <c r="G39" s="9">
        <v>11</v>
      </c>
      <c r="H39" s="9" t="s">
        <v>222</v>
      </c>
    </row>
    <row r="40" spans="1:8">
      <c r="D40" s="9" t="s">
        <v>181</v>
      </c>
      <c r="E40" s="9" t="s">
        <v>182</v>
      </c>
      <c r="F40" s="9" t="s">
        <v>183</v>
      </c>
      <c r="G40" s="9">
        <v>6</v>
      </c>
      <c r="H40" s="9" t="s">
        <v>224</v>
      </c>
    </row>
    <row r="41" spans="1:8">
      <c r="D41" s="9" t="s">
        <v>184</v>
      </c>
      <c r="E41" s="9" t="s">
        <v>185</v>
      </c>
      <c r="F41" s="9" t="s">
        <v>186</v>
      </c>
      <c r="G41" s="9">
        <v>13</v>
      </c>
      <c r="H41" s="9" t="s">
        <v>221</v>
      </c>
    </row>
    <row r="42" spans="1:8">
      <c r="D42" s="9" t="s">
        <v>187</v>
      </c>
      <c r="E42" s="9" t="s">
        <v>188</v>
      </c>
      <c r="F42" s="9" t="s">
        <v>189</v>
      </c>
      <c r="G42" s="9">
        <v>9</v>
      </c>
      <c r="H42" s="9" t="s">
        <v>224</v>
      </c>
    </row>
    <row r="43" spans="1:8">
      <c r="D43" s="9" t="s">
        <v>190</v>
      </c>
      <c r="E43" s="9" t="s">
        <v>191</v>
      </c>
      <c r="F43" s="9" t="s">
        <v>192</v>
      </c>
      <c r="G43" s="9">
        <v>11</v>
      </c>
      <c r="H43" s="9" t="s">
        <v>222</v>
      </c>
    </row>
    <row r="44" spans="1:8">
      <c r="D44" s="9" t="s">
        <v>193</v>
      </c>
      <c r="E44" s="9" t="s">
        <v>194</v>
      </c>
      <c r="F44" s="9" t="s">
        <v>195</v>
      </c>
      <c r="G44" s="9">
        <v>11</v>
      </c>
      <c r="H44" s="9" t="s">
        <v>222</v>
      </c>
    </row>
    <row r="45" spans="1:8">
      <c r="D45" s="9" t="s">
        <v>196</v>
      </c>
      <c r="E45" s="9" t="s">
        <v>197</v>
      </c>
      <c r="F45" s="9" t="s">
        <v>198</v>
      </c>
      <c r="G45" s="9">
        <v>8</v>
      </c>
      <c r="H45" s="9" t="s">
        <v>224</v>
      </c>
    </row>
    <row r="46" spans="1:8">
      <c r="D46" s="9" t="s">
        <v>199</v>
      </c>
      <c r="E46" s="9" t="s">
        <v>200</v>
      </c>
      <c r="F46" s="9" t="s">
        <v>201</v>
      </c>
      <c r="G46" s="9">
        <v>8</v>
      </c>
      <c r="H46" s="9" t="s">
        <v>224</v>
      </c>
    </row>
    <row r="47" spans="1:8">
      <c r="D47" s="9" t="s">
        <v>202</v>
      </c>
      <c r="E47" s="9" t="s">
        <v>203</v>
      </c>
      <c r="F47" s="9" t="s">
        <v>204</v>
      </c>
      <c r="G47" s="9">
        <v>10</v>
      </c>
      <c r="H47" s="9" t="s">
        <v>222</v>
      </c>
    </row>
    <row r="48" spans="1:8">
      <c r="D48" s="9" t="s">
        <v>205</v>
      </c>
      <c r="E48" s="9" t="s">
        <v>206</v>
      </c>
      <c r="F48" s="9" t="s">
        <v>207</v>
      </c>
      <c r="G48" s="9">
        <v>16</v>
      </c>
      <c r="H48" s="9" t="s">
        <v>223</v>
      </c>
    </row>
  </sheetData>
  <mergeCells count="2">
    <mergeCell ref="E1:F1"/>
    <mergeCell ref="J1:L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申請区分表</vt:lpstr>
      <vt:lpstr>収支予算書!Print_Area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nemoto</dc:creator>
  <cp:lastModifiedBy>渡邉 楓</cp:lastModifiedBy>
  <cp:lastPrinted>2023-06-09T06:58:31Z</cp:lastPrinted>
  <dcterms:created xsi:type="dcterms:W3CDTF">2010-09-14T00:32:09Z</dcterms:created>
  <dcterms:modified xsi:type="dcterms:W3CDTF">2025-10-01T15:07:04Z</dcterms:modified>
</cp:coreProperties>
</file>