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共有ドライブ\A004_D-FUND\★D-fund資料\★2025年度\02_a_申請／報告_様式\2025年度版_D-fund申請／報告書類_様式\"/>
    </mc:Choice>
  </mc:AlternateContent>
  <xr:revisionPtr revIDLastSave="0" documentId="8_{3361F9BC-0EA9-4647-9140-D97D3E85D71C}" xr6:coauthVersionLast="47" xr6:coauthVersionMax="47" xr10:uidLastSave="{00000000-0000-0000-0000-000000000000}"/>
  <bookViews>
    <workbookView xWindow="-108" yWindow="-108" windowWidth="23256" windowHeight="13896" xr2:uid="{CFADC9F7-3DBF-43BE-8280-9F99EF932159}"/>
  </bookViews>
  <sheets>
    <sheet name="【審判】予算書" sheetId="1" r:id="rId1"/>
    <sheet name="基準" sheetId="4" r:id="rId2"/>
  </sheets>
  <definedNames>
    <definedName name="_xlnm.Print_Area" localSheetId="0">【審判】予算書!$A$1:$N$50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6" i="1" l="1"/>
  <c r="M36" i="1" s="1"/>
  <c r="M35" i="1"/>
  <c r="L35" i="1"/>
  <c r="M32" i="1"/>
  <c r="L32" i="1"/>
  <c r="M31" i="1"/>
  <c r="L31" i="1"/>
  <c r="L28" i="1"/>
  <c r="M28" i="1" s="1"/>
  <c r="M27" i="1"/>
  <c r="L27" i="1"/>
  <c r="M24" i="1"/>
  <c r="L24" i="1"/>
  <c r="M23" i="1"/>
  <c r="L23" i="1"/>
  <c r="M20" i="1"/>
  <c r="L20" i="1"/>
  <c r="M19" i="1"/>
  <c r="L19" i="1"/>
  <c r="M16" i="1"/>
  <c r="L16" i="1"/>
  <c r="M15" i="1"/>
  <c r="L15" i="1"/>
  <c r="L11" i="1"/>
  <c r="M11" i="1"/>
  <c r="L12" i="1"/>
  <c r="M12" i="1" s="1"/>
  <c r="M37" i="1" l="1"/>
  <c r="L21" i="1"/>
  <c r="L37" i="1"/>
  <c r="L25" i="1"/>
  <c r="L17" i="1" l="1"/>
  <c r="L29" i="1"/>
  <c r="M17" i="1"/>
  <c r="M33" i="1"/>
  <c r="M29" i="1"/>
  <c r="M25" i="1"/>
  <c r="L33" i="1"/>
  <c r="M21" i="1"/>
  <c r="L13" i="1" l="1"/>
  <c r="L38" i="1" s="1"/>
  <c r="D41" i="1" s="1"/>
  <c r="M13" i="1"/>
  <c r="M38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納富 亜希</author>
  </authors>
  <commentList>
    <comment ref="G9" authorId="0" shapeId="0" xr:uid="{2A9EBA43-5FF1-4D57-9AAB-04091592929F}">
      <text>
        <r>
          <rPr>
            <sz val="9"/>
            <color indexed="81"/>
            <rFont val="Meiryo UI"/>
            <family val="3"/>
            <charset val="128"/>
          </rPr>
          <t>単価・数量（黄色ハイライト）を入力してください。対象経費/対象外経費は自動計算されます。</t>
        </r>
      </text>
    </comment>
  </commentList>
</comments>
</file>

<file path=xl/sharedStrings.xml><?xml version="1.0" encoding="utf-8"?>
<sst xmlns="http://schemas.openxmlformats.org/spreadsheetml/2006/main" count="102" uniqueCount="62">
  <si>
    <t>大会名</t>
    <rPh sb="0" eb="3">
      <t>タイカイメイ</t>
    </rPh>
    <phoneticPr fontId="2"/>
  </si>
  <si>
    <t>項目</t>
    <rPh sb="0" eb="2">
      <t>コウモク</t>
    </rPh>
    <phoneticPr fontId="2"/>
  </si>
  <si>
    <t>対象経費</t>
    <rPh sb="0" eb="4">
      <t>タイショウケイヒ</t>
    </rPh>
    <phoneticPr fontId="2"/>
  </si>
  <si>
    <t>対象外経費</t>
    <rPh sb="0" eb="3">
      <t>タイショウガイ</t>
    </rPh>
    <rPh sb="3" eb="5">
      <t>ケイヒ</t>
    </rPh>
    <phoneticPr fontId="2"/>
  </si>
  <si>
    <t>交通費</t>
  </si>
  <si>
    <t>宿泊費</t>
    <rPh sb="0" eb="3">
      <t>シュクハクヒ</t>
    </rPh>
    <phoneticPr fontId="2"/>
  </si>
  <si>
    <t>小計A</t>
    <rPh sb="0" eb="2">
      <t>ショウケイ</t>
    </rPh>
    <phoneticPr fontId="2"/>
  </si>
  <si>
    <t>小計B</t>
    <rPh sb="0" eb="2">
      <t>ショウケイ</t>
    </rPh>
    <phoneticPr fontId="2"/>
  </si>
  <si>
    <t>小計C</t>
    <rPh sb="0" eb="2">
      <t>ショウケイ</t>
    </rPh>
    <phoneticPr fontId="2"/>
  </si>
  <si>
    <t>小計D</t>
    <rPh sb="0" eb="2">
      <t>ショウケイ</t>
    </rPh>
    <phoneticPr fontId="2"/>
  </si>
  <si>
    <t>小計E</t>
    <rPh sb="0" eb="2">
      <t>ショウケイ</t>
    </rPh>
    <phoneticPr fontId="2"/>
  </si>
  <si>
    <t>小計F</t>
    <rPh sb="0" eb="2">
      <t>ショウケイ</t>
    </rPh>
    <phoneticPr fontId="2"/>
  </si>
  <si>
    <t>G) 全日本社会人バスケットボール選手権大会</t>
  </si>
  <si>
    <t>小計G</t>
    <rPh sb="0" eb="2">
      <t>ショウケイ</t>
    </rPh>
    <phoneticPr fontId="2"/>
  </si>
  <si>
    <t>JBA記入欄</t>
    <rPh sb="3" eb="6">
      <t>キニュウラン</t>
    </rPh>
    <phoneticPr fontId="2"/>
  </si>
  <si>
    <t>単価</t>
    <rPh sb="0" eb="2">
      <t>タンカ</t>
    </rPh>
    <phoneticPr fontId="2"/>
  </si>
  <si>
    <t>数量</t>
    <rPh sb="0" eb="2">
      <t>スウリョウ</t>
    </rPh>
    <phoneticPr fontId="2"/>
  </si>
  <si>
    <t>泊</t>
    <rPh sb="0" eb="1">
      <t>ハク</t>
    </rPh>
    <phoneticPr fontId="2"/>
  </si>
  <si>
    <t>人</t>
    <rPh sb="0" eb="1">
      <t>ニン</t>
    </rPh>
    <phoneticPr fontId="2"/>
  </si>
  <si>
    <t>都道府県協会名</t>
    <phoneticPr fontId="2"/>
  </si>
  <si>
    <t>部門／団体名</t>
    <phoneticPr fontId="2"/>
  </si>
  <si>
    <t>担当者役職・氏名</t>
    <phoneticPr fontId="2"/>
  </si>
  <si>
    <t>A) 全国高等学校総合体育大会ﾊﾞｽｹｯﾄﾎﾞｰﾙ競技大会(ｲﾝﾀｰﾊｲ)</t>
    <rPh sb="9" eb="15">
      <t>ソウゴウタイイクタイカイ</t>
    </rPh>
    <phoneticPr fontId="2"/>
  </si>
  <si>
    <t>D) U15バスケットボール選手権大会(Jr.ウインターカップ)</t>
    <phoneticPr fontId="2"/>
  </si>
  <si>
    <t>F) 全日本大学バスケットボール選手権大会(インカレ)</t>
    <phoneticPr fontId="2"/>
  </si>
  <si>
    <t>E) 全国ミニバスケットボール大会</t>
    <phoneticPr fontId="2"/>
  </si>
  <si>
    <t>C) 全国中学校体育大会バスケットボール大会</t>
    <phoneticPr fontId="2"/>
  </si>
  <si>
    <t>B) 全国高等学校バスケットボール選手権大会(ウインターカップ)</t>
    <phoneticPr fontId="2"/>
  </si>
  <si>
    <t>総合計</t>
    <rPh sb="0" eb="3">
      <t>ソウゴウケイ</t>
    </rPh>
    <phoneticPr fontId="2"/>
  </si>
  <si>
    <t>内示金額</t>
    <rPh sb="0" eb="4">
      <t>カクテイキンガク</t>
    </rPh>
    <phoneticPr fontId="7"/>
  </si>
  <si>
    <t>申請金額</t>
    <rPh sb="0" eb="2">
      <t>シンセイ</t>
    </rPh>
    <rPh sb="2" eb="4">
      <t>キンガク</t>
    </rPh>
    <phoneticPr fontId="7"/>
  </si>
  <si>
    <t>申請上限額</t>
    <rPh sb="0" eb="5">
      <t>シンセイジョウゲンガク</t>
    </rPh>
    <phoneticPr fontId="7"/>
  </si>
  <si>
    <t>(2025年度)</t>
    <rPh sb="5" eb="7">
      <t>ネンド</t>
    </rPh>
    <phoneticPr fontId="2"/>
  </si>
  <si>
    <t>2025年度全国大会審判派遣　予算書</t>
    <rPh sb="4" eb="6">
      <t>ネンド</t>
    </rPh>
    <rPh sb="6" eb="10">
      <t>ゼンコクタイカイ</t>
    </rPh>
    <rPh sb="10" eb="14">
      <t>シンパンハケン</t>
    </rPh>
    <rPh sb="15" eb="18">
      <t>ヨサンショ</t>
    </rPh>
    <phoneticPr fontId="6"/>
  </si>
  <si>
    <t>全国中学校バスケットボール大会（全中）</t>
  </si>
  <si>
    <t>全日本大学バスケットボール選手権大会（インカレ）</t>
  </si>
  <si>
    <t>全国高等学校バスケットボール選手権大会（ウインターカップ）</t>
  </si>
  <si>
    <t>U15バスケットボール選手権大会（ジュニアウインターカップ）</t>
  </si>
  <si>
    <t>全日本社会人バスケットボール選手権大会</t>
  </si>
  <si>
    <t>全国ミニバスケットボール大会（全国ミニ）</t>
  </si>
  <si>
    <t>全国大会担当審判員都道府県派遣対象・人数（PBA派遣審判経費補助対象全国大会）</t>
  </si>
  <si>
    <r>
      <rPr>
        <b/>
        <sz val="12"/>
        <color rgb="FFFFFFFF"/>
        <rFont val="Meiryo UI"/>
        <family val="3"/>
        <charset val="128"/>
      </rPr>
      <t>PBA派遣人数</t>
    </r>
  </si>
  <si>
    <r>
      <rPr>
        <b/>
        <sz val="12"/>
        <color rgb="FFFFFFFF"/>
        <rFont val="Meiryo UI"/>
        <family val="3"/>
        <charset val="128"/>
      </rPr>
      <t>＃</t>
    </r>
  </si>
  <si>
    <r>
      <rPr>
        <b/>
        <sz val="12"/>
        <color rgb="FFFFFFFF"/>
        <rFont val="Meiryo UI"/>
        <family val="3"/>
        <charset val="128"/>
      </rPr>
      <t>大会名</t>
    </r>
  </si>
  <si>
    <r>
      <rPr>
        <b/>
        <sz val="12"/>
        <color rgb="FFFFFFFF"/>
        <rFont val="Meiryo UI"/>
        <family val="3"/>
        <charset val="128"/>
      </rPr>
      <t>都道府県派遣対象者/条件</t>
    </r>
  </si>
  <si>
    <r>
      <rPr>
        <b/>
        <sz val="12"/>
        <rFont val="Meiryo UI"/>
        <family val="3"/>
        <charset val="128"/>
      </rPr>
      <t>各都道府県基本枠
※開催都道府県除く</t>
    </r>
  </si>
  <si>
    <t>大会開催地追加枠</t>
  </si>
  <si>
    <r>
      <rPr>
        <b/>
        <sz val="12"/>
        <rFont val="Meiryo UI"/>
        <family val="3"/>
        <charset val="128"/>
      </rPr>
      <t>全国高等学校総合体育大会
全国高等学校バスケットボール競技大会（インターハイ）</t>
    </r>
  </si>
  <si>
    <t>原則U18カテゴリー JBA公認A級以上</t>
  </si>
  <si>
    <t>各都道府県  1名</t>
  </si>
  <si>
    <t>次年度 3名（基本枠＋2名）次々年度  3名（基本枠＋2名）
&lt;特別枠&gt;10名
国スポ 2名（基本枠＋1名）、次年度国スポ  2名（基本枠＋1名）
ウインターカップ  4名（基本枠+3名、北海道  2名（基本枠＋1名）</t>
    <phoneticPr fontId="7"/>
  </si>
  <si>
    <t>各県で期待する若手等 JBA公認B級以上</t>
  </si>
  <si>
    <t>次年度 3名（基本枠＋2名、次々年度 3名（基本枠＋2名）
&lt;特別枠&gt;
Jr.ウインターカップ 3名（基本枠+2名）</t>
    <phoneticPr fontId="7"/>
  </si>
  <si>
    <t>JBA公認A級以上</t>
  </si>
  <si>
    <t>なし</t>
  </si>
  <si>
    <r>
      <rPr>
        <sz val="12"/>
        <rFont val="Meiryo UI"/>
        <family val="3"/>
        <charset val="128"/>
      </rPr>
      <t>各都道府県  1名
※自費審判員1名追加派遣可
（経費補助対象外）</t>
    </r>
  </si>
  <si>
    <t>次年度全中  2名（基本枠＋1名）、次々年度全中   2名（基本枠＋1名）</t>
    <phoneticPr fontId="7"/>
  </si>
  <si>
    <t>次年度  2名（基本枠＋1名）</t>
    <phoneticPr fontId="7"/>
  </si>
  <si>
    <t>今後期待できる若手審判員 JBA公認B級以上
原則25歳以下
当該年度にU12の試合を原則5試合以上担当。また、原則都道府県予選を担当することとする。</t>
    <phoneticPr fontId="7"/>
  </si>
  <si>
    <t>&lt;特別枠&gt;
開催地 2名</t>
    <phoneticPr fontId="7"/>
  </si>
  <si>
    <r>
      <t>1. 交通費：15,000円を超えた分
    宿泊費：8,000円までを補助として支給致します。
2. 対象経費および対象外経費は自動計算されますので、
　　黄色くハイライトされた</t>
    </r>
    <r>
      <rPr>
        <b/>
        <sz val="12"/>
        <color theme="1"/>
        <rFont val="Meiryo UI"/>
        <family val="3"/>
        <charset val="128"/>
      </rPr>
      <t>単価及び数量のみ</t>
    </r>
    <r>
      <rPr>
        <sz val="12"/>
        <color theme="1"/>
        <rFont val="Meiryo UI"/>
        <family val="3"/>
        <charset val="128"/>
      </rPr>
      <t>ご入力ください。
3. 申請金額をご入力ください。
4. 対象人数は、JBA審判グループより各審判委員長にご案内
　　しております「都道府県派遣枠」が基準となります。</t>
    </r>
    <rPh sb="80" eb="82">
      <t>キイロ</t>
    </rPh>
    <rPh sb="91" eb="93">
      <t>タンカ</t>
    </rPh>
    <rPh sb="93" eb="94">
      <t>オヨ</t>
    </rPh>
    <rPh sb="95" eb="97">
      <t>スウリョウ</t>
    </rPh>
    <rPh sb="100" eb="102">
      <t>ニュウリョク</t>
    </rPh>
    <rPh sb="111" eb="115">
      <t>シンセイキンガク</t>
    </rPh>
    <rPh sb="117" eb="119">
      <t>ニュウリョク</t>
    </rPh>
    <rPh sb="128" eb="132">
      <t>タイショウニンズウ</t>
    </rPh>
    <rPh sb="137" eb="139">
      <t>シンパン</t>
    </rPh>
    <rPh sb="145" eb="146">
      <t>カク</t>
    </rPh>
    <rPh sb="146" eb="151">
      <t>シンパンイインチョウ</t>
    </rPh>
    <rPh sb="153" eb="155">
      <t>アンナイ</t>
    </rPh>
    <rPh sb="174" eb="176">
      <t>キジュン</t>
    </rPh>
    <phoneticPr fontId="2"/>
  </si>
  <si>
    <t>Ver1.2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</si>
</sst>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@&quot;#,##0"/>
  </numFmts>
  <fonts count="23">
    <font>
      <sz val="10"/>
      <color theme="1"/>
      <name val="Meiryo UI"/>
      <family val="2"/>
      <charset val="128"/>
    </font>
    <font>
      <sz val="10"/>
      <color theme="1"/>
      <name val="Meiryo UI"/>
      <family val="2"/>
      <charset val="128"/>
    </font>
    <font>
      <sz val="6"/>
      <name val="Meiryo UI"/>
      <family val="2"/>
      <charset val="128"/>
    </font>
    <font>
      <sz val="10"/>
      <name val="Meiryo UI"/>
      <family val="3"/>
      <charset val="128"/>
    </font>
    <font>
      <sz val="10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u/>
      <sz val="10"/>
      <color theme="1"/>
      <name val="Meiryo UI"/>
      <family val="3"/>
      <charset val="128"/>
    </font>
    <font>
      <sz val="8"/>
      <name val="Meiryo UI"/>
      <family val="3"/>
      <charset val="128"/>
    </font>
    <font>
      <b/>
      <u/>
      <sz val="16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b/>
      <sz val="12"/>
      <color theme="1"/>
      <name val="Meiryo UI"/>
      <family val="3"/>
      <charset val="128"/>
    </font>
    <font>
      <b/>
      <sz val="14"/>
      <color theme="0"/>
      <name val="Meiryo UI"/>
      <family val="3"/>
      <charset val="128"/>
    </font>
    <font>
      <sz val="10.5"/>
      <color theme="1"/>
      <name val="Meiryo UI"/>
      <family val="2"/>
      <charset val="128"/>
    </font>
    <font>
      <sz val="9"/>
      <color indexed="81"/>
      <name val="Meiryo UI"/>
      <family val="3"/>
      <charset val="128"/>
    </font>
    <font>
      <sz val="11"/>
      <color theme="1"/>
      <name val="游ゴシック"/>
      <family val="2"/>
      <charset val="128"/>
      <scheme val="minor"/>
    </font>
    <font>
      <sz val="10"/>
      <color rgb="FF000000"/>
      <name val="Times New Roman"/>
      <family val="1"/>
    </font>
    <font>
      <b/>
      <sz val="12"/>
      <name val="Meiryo UI"/>
      <family val="3"/>
      <charset val="128"/>
    </font>
    <font>
      <sz val="12"/>
      <color rgb="FF000000"/>
      <name val="Meiryo UI"/>
      <family val="3"/>
      <charset val="128"/>
    </font>
    <font>
      <b/>
      <sz val="12"/>
      <color rgb="FFFFFFFF"/>
      <name val="Meiryo UI"/>
      <family val="3"/>
      <charset val="128"/>
    </font>
    <font>
      <b/>
      <sz val="12"/>
      <color rgb="FF000000"/>
      <name val="Meiryo UI"/>
      <family val="3"/>
      <charset val="128"/>
    </font>
    <font>
      <sz val="12"/>
      <name val="Meiryo UI"/>
      <family val="3"/>
      <charset val="128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000000"/>
      </patternFill>
    </fill>
    <fill>
      <patternFill patternType="solid">
        <fgColor rgb="FF66FF66"/>
      </patternFill>
    </fill>
    <fill>
      <patternFill patternType="solid">
        <fgColor rgb="FFFFD966"/>
      </patternFill>
    </fill>
    <fill>
      <patternFill patternType="solid">
        <fgColor rgb="FF8EA9DB"/>
      </patternFill>
    </fill>
    <fill>
      <patternFill patternType="solid">
        <fgColor rgb="FFDDEBF7"/>
      </patternFill>
    </fill>
  </fills>
  <borders count="53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/>
      <right style="dotted">
        <color indexed="64"/>
      </right>
      <top/>
      <bottom style="double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 style="double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/>
      <bottom style="double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/>
      <diagonal/>
    </border>
    <border>
      <left/>
      <right style="medium">
        <color rgb="FFFF0000"/>
      </right>
      <top/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0" fontId="17" fillId="0" borderId="0"/>
  </cellStyleXfs>
  <cellXfs count="120">
    <xf numFmtId="0" fontId="0" fillId="0" borderId="0" xfId="0">
      <alignment vertical="center"/>
    </xf>
    <xf numFmtId="38" fontId="5" fillId="2" borderId="0" xfId="1" applyFont="1" applyFill="1" applyProtection="1">
      <alignment vertical="center"/>
    </xf>
    <xf numFmtId="0" fontId="3" fillId="2" borderId="0" xfId="0" applyFont="1" applyFill="1">
      <alignment vertical="center"/>
    </xf>
    <xf numFmtId="0" fontId="4" fillId="2" borderId="0" xfId="0" applyFont="1" applyFill="1">
      <alignment vertical="center"/>
    </xf>
    <xf numFmtId="0" fontId="5" fillId="2" borderId="0" xfId="0" applyFont="1" applyFill="1">
      <alignment vertical="center"/>
    </xf>
    <xf numFmtId="0" fontId="8" fillId="2" borderId="0" xfId="0" applyFont="1" applyFill="1" applyAlignment="1">
      <alignment horizontal="left" vertical="center" indent="15"/>
    </xf>
    <xf numFmtId="0" fontId="0" fillId="2" borderId="0" xfId="0" applyFill="1">
      <alignment vertical="center"/>
    </xf>
    <xf numFmtId="0" fontId="4" fillId="2" borderId="0" xfId="0" applyFont="1" applyFill="1" applyAlignment="1">
      <alignment horizontal="center" vertical="center"/>
    </xf>
    <xf numFmtId="38" fontId="4" fillId="2" borderId="0" xfId="1" applyFont="1" applyFill="1" applyBorder="1" applyAlignment="1" applyProtection="1">
      <alignment horizontal="center" vertical="center"/>
    </xf>
    <xf numFmtId="0" fontId="11" fillId="2" borderId="0" xfId="0" applyFont="1" applyFill="1">
      <alignment vertical="center"/>
    </xf>
    <xf numFmtId="0" fontId="11" fillId="0" borderId="0" xfId="0" applyFont="1">
      <alignment vertical="center"/>
    </xf>
    <xf numFmtId="0" fontId="11" fillId="3" borderId="32" xfId="0" applyFont="1" applyFill="1" applyBorder="1" applyAlignment="1">
      <alignment horizontal="center" vertical="center"/>
    </xf>
    <xf numFmtId="0" fontId="11" fillId="3" borderId="21" xfId="0" applyFont="1" applyFill="1" applyBorder="1" applyAlignment="1">
      <alignment horizontal="center" vertical="center"/>
    </xf>
    <xf numFmtId="0" fontId="11" fillId="4" borderId="10" xfId="0" applyFont="1" applyFill="1" applyBorder="1">
      <alignment vertical="center"/>
    </xf>
    <xf numFmtId="0" fontId="11" fillId="4" borderId="11" xfId="0" applyFont="1" applyFill="1" applyBorder="1">
      <alignment vertical="center"/>
    </xf>
    <xf numFmtId="0" fontId="11" fillId="4" borderId="28" xfId="0" applyFont="1" applyFill="1" applyBorder="1">
      <alignment vertical="center"/>
    </xf>
    <xf numFmtId="0" fontId="11" fillId="4" borderId="33" xfId="0" applyFont="1" applyFill="1" applyBorder="1">
      <alignment vertical="center"/>
    </xf>
    <xf numFmtId="0" fontId="11" fillId="4" borderId="38" xfId="0" applyFont="1" applyFill="1" applyBorder="1">
      <alignment vertical="center"/>
    </xf>
    <xf numFmtId="0" fontId="11" fillId="4" borderId="12" xfId="0" applyFont="1" applyFill="1" applyBorder="1">
      <alignment vertical="center"/>
    </xf>
    <xf numFmtId="0" fontId="11" fillId="2" borderId="13" xfId="0" applyFont="1" applyFill="1" applyBorder="1">
      <alignment vertical="center"/>
    </xf>
    <xf numFmtId="0" fontId="11" fillId="2" borderId="29" xfId="0" applyFont="1" applyFill="1" applyBorder="1">
      <alignment vertical="center"/>
    </xf>
    <xf numFmtId="0" fontId="11" fillId="2" borderId="15" xfId="0" applyFont="1" applyFill="1" applyBorder="1">
      <alignment vertical="center"/>
    </xf>
    <xf numFmtId="0" fontId="11" fillId="2" borderId="16" xfId="0" applyFont="1" applyFill="1" applyBorder="1">
      <alignment vertical="center"/>
    </xf>
    <xf numFmtId="0" fontId="11" fillId="2" borderId="31" xfId="0" applyFont="1" applyFill="1" applyBorder="1">
      <alignment vertical="center"/>
    </xf>
    <xf numFmtId="0" fontId="11" fillId="2" borderId="41" xfId="0" applyFont="1" applyFill="1" applyBorder="1">
      <alignment vertical="center"/>
    </xf>
    <xf numFmtId="0" fontId="11" fillId="4" borderId="13" xfId="0" applyFont="1" applyFill="1" applyBorder="1">
      <alignment vertical="center"/>
    </xf>
    <xf numFmtId="0" fontId="11" fillId="4" borderId="0" xfId="0" applyFont="1" applyFill="1">
      <alignment vertical="center"/>
    </xf>
    <xf numFmtId="0" fontId="11" fillId="4" borderId="29" xfId="0" applyFont="1" applyFill="1" applyBorder="1">
      <alignment vertical="center"/>
    </xf>
    <xf numFmtId="0" fontId="11" fillId="4" borderId="39" xfId="0" applyFont="1" applyFill="1" applyBorder="1">
      <alignment vertical="center"/>
    </xf>
    <xf numFmtId="0" fontId="11" fillId="3" borderId="27" xfId="0" applyFont="1" applyFill="1" applyBorder="1" applyAlignment="1">
      <alignment horizontal="right" vertical="center"/>
    </xf>
    <xf numFmtId="0" fontId="11" fillId="2" borderId="29" xfId="0" applyFont="1" applyFill="1" applyBorder="1" applyAlignment="1">
      <alignment horizontal="right" vertical="center"/>
    </xf>
    <xf numFmtId="0" fontId="11" fillId="2" borderId="30" xfId="0" applyFont="1" applyFill="1" applyBorder="1" applyAlignment="1">
      <alignment horizontal="right" vertical="center"/>
    </xf>
    <xf numFmtId="0" fontId="11" fillId="2" borderId="31" xfId="0" applyFont="1" applyFill="1" applyBorder="1" applyAlignment="1">
      <alignment horizontal="right" vertical="center"/>
    </xf>
    <xf numFmtId="0" fontId="11" fillId="5" borderId="40" xfId="0" applyFont="1" applyFill="1" applyBorder="1" applyProtection="1">
      <alignment vertical="center"/>
      <protection locked="0"/>
    </xf>
    <xf numFmtId="0" fontId="11" fillId="5" borderId="19" xfId="0" applyFont="1" applyFill="1" applyBorder="1" applyProtection="1">
      <alignment vertical="center"/>
      <protection locked="0"/>
    </xf>
    <xf numFmtId="0" fontId="11" fillId="2" borderId="39" xfId="0" applyFont="1" applyFill="1" applyBorder="1">
      <alignment vertical="center"/>
    </xf>
    <xf numFmtId="0" fontId="13" fillId="6" borderId="20" xfId="0" applyFont="1" applyFill="1" applyBorder="1">
      <alignment vertical="center"/>
    </xf>
    <xf numFmtId="0" fontId="13" fillId="6" borderId="3" xfId="0" applyFont="1" applyFill="1" applyBorder="1">
      <alignment vertical="center"/>
    </xf>
    <xf numFmtId="0" fontId="13" fillId="6" borderId="3" xfId="0" applyFont="1" applyFill="1" applyBorder="1" applyAlignment="1">
      <alignment horizontal="center" vertical="center"/>
    </xf>
    <xf numFmtId="0" fontId="14" fillId="3" borderId="9" xfId="0" applyFont="1" applyFill="1" applyBorder="1">
      <alignment vertical="center"/>
    </xf>
    <xf numFmtId="0" fontId="11" fillId="5" borderId="29" xfId="0" applyFont="1" applyFill="1" applyBorder="1">
      <alignment vertical="center"/>
    </xf>
    <xf numFmtId="0" fontId="11" fillId="5" borderId="19" xfId="0" applyFont="1" applyFill="1" applyBorder="1">
      <alignment vertical="center"/>
    </xf>
    <xf numFmtId="0" fontId="11" fillId="5" borderId="30" xfId="0" applyFont="1" applyFill="1" applyBorder="1">
      <alignment vertical="center"/>
    </xf>
    <xf numFmtId="0" fontId="19" fillId="0" borderId="0" xfId="3" applyFont="1" applyAlignment="1">
      <alignment horizontal="left" vertical="top"/>
    </xf>
    <xf numFmtId="0" fontId="19" fillId="0" borderId="0" xfId="3" applyFont="1" applyAlignment="1">
      <alignment horizontal="left" wrapText="1"/>
    </xf>
    <xf numFmtId="0" fontId="18" fillId="7" borderId="52" xfId="3" applyFont="1" applyFill="1" applyBorder="1" applyAlignment="1">
      <alignment horizontal="center" vertical="top" wrapText="1"/>
    </xf>
    <xf numFmtId="0" fontId="18" fillId="7" borderId="52" xfId="3" applyFont="1" applyFill="1" applyBorder="1" applyAlignment="1">
      <alignment horizontal="left" vertical="top" wrapText="1" indent="1"/>
    </xf>
    <xf numFmtId="0" fontId="19" fillId="8" borderId="52" xfId="3" applyFont="1" applyFill="1" applyBorder="1" applyAlignment="1">
      <alignment horizontal="left" vertical="top" wrapText="1" indent="2"/>
    </xf>
    <xf numFmtId="0" fontId="18" fillId="9" borderId="52" xfId="3" applyFont="1" applyFill="1" applyBorder="1" applyAlignment="1">
      <alignment horizontal="left" vertical="top" wrapText="1" indent="5"/>
    </xf>
    <xf numFmtId="0" fontId="19" fillId="0" borderId="0" xfId="3" applyFont="1" applyAlignment="1">
      <alignment horizontal="left" vertical="center" wrapText="1"/>
    </xf>
    <xf numFmtId="1" fontId="21" fillId="0" borderId="52" xfId="3" applyNumberFormat="1" applyFont="1" applyBorder="1" applyAlignment="1">
      <alignment horizontal="center" vertical="center" shrinkToFit="1"/>
    </xf>
    <xf numFmtId="0" fontId="19" fillId="0" borderId="52" xfId="3" applyFont="1" applyBorder="1" applyAlignment="1">
      <alignment horizontal="left" vertical="center" wrapText="1"/>
    </xf>
    <xf numFmtId="0" fontId="22" fillId="10" borderId="52" xfId="3" applyFont="1" applyFill="1" applyBorder="1" applyAlignment="1">
      <alignment horizontal="left" vertical="center" wrapText="1"/>
    </xf>
    <xf numFmtId="0" fontId="22" fillId="0" borderId="52" xfId="3" applyFont="1" applyBorder="1" applyAlignment="1">
      <alignment horizontal="left" vertical="center" wrapText="1"/>
    </xf>
    <xf numFmtId="0" fontId="19" fillId="0" borderId="0" xfId="3" applyFont="1" applyAlignment="1">
      <alignment horizontal="left" vertical="top" wrapText="1"/>
    </xf>
    <xf numFmtId="0" fontId="18" fillId="0" borderId="52" xfId="3" applyFont="1" applyBorder="1" applyAlignment="1">
      <alignment horizontal="left" vertical="center" wrapText="1"/>
    </xf>
    <xf numFmtId="0" fontId="22" fillId="11" borderId="52" xfId="3" applyFont="1" applyFill="1" applyBorder="1" applyAlignment="1">
      <alignment horizontal="left" vertical="center" wrapText="1"/>
    </xf>
    <xf numFmtId="0" fontId="3" fillId="11" borderId="52" xfId="3" applyFont="1" applyFill="1" applyBorder="1" applyAlignment="1">
      <alignment horizontal="left" vertical="center" wrapText="1"/>
    </xf>
    <xf numFmtId="0" fontId="0" fillId="2" borderId="0" xfId="0" applyFill="1" applyAlignment="1">
      <alignment horizontal="right" vertical="center"/>
    </xf>
    <xf numFmtId="38" fontId="13" fillId="6" borderId="3" xfId="0" applyNumberFormat="1" applyFont="1" applyFill="1" applyBorder="1" applyAlignment="1">
      <alignment vertical="center" shrinkToFit="1"/>
    </xf>
    <xf numFmtId="38" fontId="13" fillId="6" borderId="21" xfId="0" applyNumberFormat="1" applyFont="1" applyFill="1" applyBorder="1" applyAlignment="1">
      <alignment vertical="center" shrinkToFit="1"/>
    </xf>
    <xf numFmtId="176" fontId="11" fillId="5" borderId="34" xfId="0" applyNumberFormat="1" applyFont="1" applyFill="1" applyBorder="1" applyAlignment="1" applyProtection="1">
      <alignment vertical="center" shrinkToFit="1"/>
      <protection locked="0"/>
    </xf>
    <xf numFmtId="176" fontId="11" fillId="5" borderId="35" xfId="0" applyNumberFormat="1" applyFont="1" applyFill="1" applyBorder="1" applyAlignment="1" applyProtection="1">
      <alignment vertical="center" shrinkToFit="1"/>
      <protection locked="0"/>
    </xf>
    <xf numFmtId="0" fontId="11" fillId="2" borderId="36" xfId="0" applyFont="1" applyFill="1" applyBorder="1" applyAlignment="1">
      <alignment vertical="center" shrinkToFit="1"/>
    </xf>
    <xf numFmtId="0" fontId="11" fillId="4" borderId="34" xfId="0" applyFont="1" applyFill="1" applyBorder="1" applyAlignment="1">
      <alignment vertical="center" shrinkToFit="1"/>
    </xf>
    <xf numFmtId="0" fontId="11" fillId="2" borderId="34" xfId="0" applyFont="1" applyFill="1" applyBorder="1" applyAlignment="1">
      <alignment vertical="center" shrinkToFit="1"/>
    </xf>
    <xf numFmtId="38" fontId="11" fillId="2" borderId="34" xfId="1" applyFont="1" applyFill="1" applyBorder="1" applyAlignment="1" applyProtection="1">
      <alignment vertical="center" shrinkToFit="1"/>
    </xf>
    <xf numFmtId="38" fontId="11" fillId="2" borderId="14" xfId="1" applyFont="1" applyFill="1" applyBorder="1" applyAlignment="1" applyProtection="1">
      <alignment vertical="center" shrinkToFit="1"/>
    </xf>
    <xf numFmtId="38" fontId="11" fillId="2" borderId="35" xfId="1" applyFont="1" applyFill="1" applyBorder="1" applyAlignment="1" applyProtection="1">
      <alignment vertical="center" shrinkToFit="1"/>
    </xf>
    <xf numFmtId="38" fontId="11" fillId="2" borderId="18" xfId="1" applyFont="1" applyFill="1" applyBorder="1" applyAlignment="1" applyProtection="1">
      <alignment vertical="center" shrinkToFit="1"/>
    </xf>
    <xf numFmtId="38" fontId="11" fillId="2" borderId="36" xfId="1" applyFont="1" applyFill="1" applyBorder="1" applyAlignment="1">
      <alignment vertical="center" shrinkToFit="1"/>
    </xf>
    <xf numFmtId="38" fontId="11" fillId="2" borderId="17" xfId="1" applyFont="1" applyFill="1" applyBorder="1" applyAlignment="1">
      <alignment vertical="center" shrinkToFit="1"/>
    </xf>
    <xf numFmtId="0" fontId="11" fillId="4" borderId="14" xfId="0" applyFont="1" applyFill="1" applyBorder="1" applyAlignment="1">
      <alignment vertical="center" shrinkToFit="1"/>
    </xf>
    <xf numFmtId="38" fontId="11" fillId="2" borderId="34" xfId="1" applyFont="1" applyFill="1" applyBorder="1" applyAlignment="1">
      <alignment vertical="center" shrinkToFit="1"/>
    </xf>
    <xf numFmtId="38" fontId="11" fillId="2" borderId="14" xfId="1" applyFont="1" applyFill="1" applyBorder="1" applyAlignment="1">
      <alignment vertical="center" shrinkToFit="1"/>
    </xf>
    <xf numFmtId="0" fontId="10" fillId="2" borderId="0" xfId="0" applyFont="1" applyFill="1" applyAlignment="1">
      <alignment horizontal="center" vertical="center"/>
    </xf>
    <xf numFmtId="0" fontId="9" fillId="0" borderId="5" xfId="0" applyFont="1" applyBorder="1" applyAlignment="1" applyProtection="1">
      <alignment horizontal="left" vertical="center" shrinkToFit="1"/>
      <protection locked="0"/>
    </xf>
    <xf numFmtId="0" fontId="9" fillId="0" borderId="6" xfId="0" applyFont="1" applyBorder="1" applyAlignment="1" applyProtection="1">
      <alignment horizontal="left" vertical="center" shrinkToFit="1"/>
      <protection locked="0"/>
    </xf>
    <xf numFmtId="0" fontId="9" fillId="0" borderId="3" xfId="0" applyFont="1" applyBorder="1" applyAlignment="1" applyProtection="1">
      <alignment horizontal="left" vertical="center" shrinkToFit="1"/>
      <protection locked="0"/>
    </xf>
    <xf numFmtId="0" fontId="9" fillId="0" borderId="4" xfId="0" applyFont="1" applyBorder="1" applyAlignment="1" applyProtection="1">
      <alignment horizontal="left" vertical="center" shrinkToFit="1"/>
      <protection locked="0"/>
    </xf>
    <xf numFmtId="0" fontId="9" fillId="0" borderId="1" xfId="0" applyFont="1" applyBorder="1" applyAlignment="1" applyProtection="1">
      <alignment horizontal="left" vertical="center" shrinkToFit="1"/>
      <protection locked="0"/>
    </xf>
    <xf numFmtId="0" fontId="9" fillId="0" borderId="2" xfId="0" applyFont="1" applyBorder="1" applyAlignment="1" applyProtection="1">
      <alignment horizontal="left" vertical="center" shrinkToFit="1"/>
      <protection locked="0"/>
    </xf>
    <xf numFmtId="0" fontId="5" fillId="3" borderId="22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5" fillId="3" borderId="23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21" xfId="0" applyFont="1" applyFill="1" applyBorder="1" applyAlignment="1">
      <alignment horizontal="center" vertical="center" wrapText="1"/>
    </xf>
    <xf numFmtId="0" fontId="5" fillId="3" borderId="24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11" fillId="3" borderId="20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/>
    </xf>
    <xf numFmtId="0" fontId="11" fillId="5" borderId="39" xfId="0" applyFont="1" applyFill="1" applyBorder="1" applyAlignment="1" applyProtection="1">
      <alignment horizontal="right" vertical="center"/>
      <protection locked="0"/>
    </xf>
    <xf numFmtId="0" fontId="11" fillId="5" borderId="0" xfId="0" applyFont="1" applyFill="1" applyAlignment="1" applyProtection="1">
      <alignment horizontal="right" vertical="center"/>
      <protection locked="0"/>
    </xf>
    <xf numFmtId="0" fontId="11" fillId="0" borderId="7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38" fontId="11" fillId="0" borderId="7" xfId="1" applyFont="1" applyFill="1" applyBorder="1" applyAlignment="1" applyProtection="1">
      <alignment horizontal="center" vertical="center"/>
    </xf>
    <xf numFmtId="38" fontId="11" fillId="0" borderId="8" xfId="1" applyFont="1" applyFill="1" applyBorder="1" applyAlignment="1" applyProtection="1">
      <alignment horizontal="center" vertical="center"/>
    </xf>
    <xf numFmtId="0" fontId="11" fillId="2" borderId="42" xfId="0" applyFont="1" applyFill="1" applyBorder="1" applyAlignment="1">
      <alignment horizontal="left" vertical="center" wrapText="1"/>
    </xf>
    <xf numFmtId="0" fontId="11" fillId="2" borderId="43" xfId="0" applyFont="1" applyFill="1" applyBorder="1" applyAlignment="1">
      <alignment horizontal="left" vertical="center" wrapText="1"/>
    </xf>
    <xf numFmtId="0" fontId="11" fillId="2" borderId="44" xfId="0" applyFont="1" applyFill="1" applyBorder="1" applyAlignment="1">
      <alignment horizontal="left" vertical="center" wrapText="1"/>
    </xf>
    <xf numFmtId="0" fontId="11" fillId="2" borderId="45" xfId="0" applyFont="1" applyFill="1" applyBorder="1" applyAlignment="1">
      <alignment horizontal="left" vertical="center" wrapText="1"/>
    </xf>
    <xf numFmtId="0" fontId="11" fillId="2" borderId="0" xfId="0" applyFont="1" applyFill="1" applyAlignment="1">
      <alignment horizontal="left" vertical="center" wrapText="1"/>
    </xf>
    <xf numFmtId="0" fontId="11" fillId="2" borderId="46" xfId="0" applyFont="1" applyFill="1" applyBorder="1" applyAlignment="1">
      <alignment horizontal="left" vertical="center" wrapText="1"/>
    </xf>
    <xf numFmtId="0" fontId="11" fillId="2" borderId="47" xfId="0" applyFont="1" applyFill="1" applyBorder="1" applyAlignment="1">
      <alignment horizontal="left" vertical="center" wrapText="1"/>
    </xf>
    <xf numFmtId="0" fontId="11" fillId="2" borderId="48" xfId="0" applyFont="1" applyFill="1" applyBorder="1" applyAlignment="1">
      <alignment horizontal="left" vertical="center" wrapText="1"/>
    </xf>
    <xf numFmtId="0" fontId="11" fillId="2" borderId="49" xfId="0" applyFont="1" applyFill="1" applyBorder="1" applyAlignment="1">
      <alignment horizontal="left" vertical="center" wrapText="1"/>
    </xf>
    <xf numFmtId="0" fontId="11" fillId="3" borderId="37" xfId="0" applyFont="1" applyFill="1" applyBorder="1" applyAlignment="1">
      <alignment horizontal="center" vertical="center"/>
    </xf>
    <xf numFmtId="0" fontId="11" fillId="3" borderId="27" xfId="0" applyFont="1" applyFill="1" applyBorder="1" applyAlignment="1">
      <alignment horizontal="center" vertical="center"/>
    </xf>
    <xf numFmtId="0" fontId="11" fillId="3" borderId="7" xfId="0" applyFont="1" applyFill="1" applyBorder="1" applyAlignment="1">
      <alignment horizontal="center" vertical="center"/>
    </xf>
    <xf numFmtId="0" fontId="11" fillId="3" borderId="8" xfId="0" applyFont="1" applyFill="1" applyBorder="1" applyAlignment="1">
      <alignment horizontal="center" vertical="center"/>
    </xf>
    <xf numFmtId="38" fontId="11" fillId="3" borderId="7" xfId="1" applyFont="1" applyFill="1" applyBorder="1" applyAlignment="1" applyProtection="1">
      <alignment horizontal="center" vertical="center"/>
    </xf>
    <xf numFmtId="38" fontId="11" fillId="3" borderId="8" xfId="1" applyFont="1" applyFill="1" applyBorder="1" applyAlignment="1" applyProtection="1">
      <alignment horizontal="center" vertical="center"/>
    </xf>
    <xf numFmtId="0" fontId="18" fillId="0" borderId="0" xfId="3" applyFont="1" applyAlignment="1">
      <alignment horizontal="left" wrapText="1"/>
    </xf>
    <xf numFmtId="0" fontId="19" fillId="0" borderId="50" xfId="3" applyFont="1" applyBorder="1" applyAlignment="1">
      <alignment horizontal="left" wrapText="1"/>
    </xf>
    <xf numFmtId="0" fontId="18" fillId="7" borderId="50" xfId="3" applyFont="1" applyFill="1" applyBorder="1" applyAlignment="1">
      <alignment horizontal="center" vertical="top" wrapText="1"/>
    </xf>
    <xf numFmtId="0" fontId="18" fillId="7" borderId="51" xfId="3" applyFont="1" applyFill="1" applyBorder="1" applyAlignment="1">
      <alignment horizontal="center" vertical="top" wrapText="1"/>
    </xf>
    <xf numFmtId="38" fontId="11" fillId="0" borderId="7" xfId="1" applyFont="1" applyFill="1" applyBorder="1" applyAlignment="1" applyProtection="1">
      <alignment horizontal="center" vertical="center"/>
      <protection locked="0"/>
    </xf>
    <xf numFmtId="38" fontId="11" fillId="0" borderId="8" xfId="1" applyFont="1" applyFill="1" applyBorder="1" applyAlignment="1" applyProtection="1">
      <alignment horizontal="center" vertical="center"/>
      <protection locked="0"/>
    </xf>
  </cellXfs>
  <cellStyles count="4">
    <cellStyle name="桁区切り" xfId="1" builtinId="6"/>
    <cellStyle name="標準" xfId="0" builtinId="0"/>
    <cellStyle name="標準 2" xfId="2" xr:uid="{36067727-C85F-4045-8504-994F67764876}"/>
    <cellStyle name="標準 3" xfId="3" xr:uid="{6CC52C57-F754-4E5E-A490-1B24EFB7AAE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F7517C-25AD-4C91-A7C3-B0BF2C210B44}">
  <sheetPr>
    <tabColor rgb="FFFF0000"/>
  </sheetPr>
  <dimension ref="A1:N50"/>
  <sheetViews>
    <sheetView tabSelected="1" topLeftCell="A5" zoomScaleNormal="100" zoomScaleSheetLayoutView="85" workbookViewId="0">
      <selection activeCell="M51" sqref="M51"/>
    </sheetView>
  </sheetViews>
  <sheetFormatPr defaultRowHeight="14.4"/>
  <cols>
    <col min="1" max="5" width="8.6328125" customWidth="1"/>
    <col min="6" max="6" width="7.453125" customWidth="1"/>
    <col min="7" max="7" width="11.26953125" customWidth="1"/>
    <col min="8" max="8" width="5.6328125" customWidth="1"/>
    <col min="9" max="9" width="2.6328125" customWidth="1"/>
    <col min="10" max="10" width="5.6328125" customWidth="1"/>
    <col min="11" max="11" width="2.6328125" customWidth="1"/>
    <col min="12" max="13" width="10.6328125" customWidth="1"/>
    <col min="14" max="14" width="3.90625" customWidth="1"/>
  </cols>
  <sheetData>
    <row r="1" spans="1:14" ht="15">
      <c r="A1" s="2" t="s">
        <v>32</v>
      </c>
      <c r="B1" s="3"/>
      <c r="C1" s="3"/>
      <c r="D1" s="1"/>
      <c r="E1" s="1"/>
      <c r="F1" s="1"/>
      <c r="G1" s="4"/>
      <c r="H1" s="4"/>
      <c r="I1" s="4"/>
      <c r="J1" s="4"/>
      <c r="K1" s="4"/>
      <c r="L1" s="4"/>
      <c r="M1" s="4"/>
      <c r="N1" s="6"/>
    </row>
    <row r="2" spans="1:14" ht="30" customHeight="1">
      <c r="A2" s="75" t="s">
        <v>33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6"/>
    </row>
    <row r="3" spans="1:14" ht="15.6" thickBot="1">
      <c r="A3" s="3"/>
      <c r="B3" s="3"/>
      <c r="C3" s="3"/>
      <c r="D3" s="1"/>
      <c r="E3" s="1"/>
      <c r="F3" s="1"/>
      <c r="G3" s="4"/>
      <c r="H3" s="4"/>
      <c r="I3" s="4"/>
      <c r="J3" s="4"/>
      <c r="K3" s="4"/>
      <c r="L3" s="4"/>
      <c r="M3" s="4"/>
      <c r="N3" s="6"/>
    </row>
    <row r="4" spans="1:14" ht="25.05" customHeight="1">
      <c r="A4" s="5"/>
      <c r="B4" s="5"/>
      <c r="C4" s="5"/>
      <c r="D4" s="1"/>
      <c r="E4" s="1"/>
      <c r="F4" s="1"/>
      <c r="G4" s="82" t="s">
        <v>19</v>
      </c>
      <c r="H4" s="83"/>
      <c r="I4" s="84"/>
      <c r="J4" s="76"/>
      <c r="K4" s="76"/>
      <c r="L4" s="76"/>
      <c r="M4" s="77"/>
      <c r="N4" s="6"/>
    </row>
    <row r="5" spans="1:14" ht="25.05" customHeight="1">
      <c r="A5" s="5"/>
      <c r="B5" s="5"/>
      <c r="C5" s="5"/>
      <c r="D5" s="1"/>
      <c r="E5" s="1"/>
      <c r="F5" s="1"/>
      <c r="G5" s="85" t="s">
        <v>20</v>
      </c>
      <c r="H5" s="86"/>
      <c r="I5" s="87"/>
      <c r="J5" s="78"/>
      <c r="K5" s="78"/>
      <c r="L5" s="78"/>
      <c r="M5" s="79"/>
      <c r="N5" s="6"/>
    </row>
    <row r="6" spans="1:14" ht="25.05" customHeight="1" thickBot="1">
      <c r="A6" s="5"/>
      <c r="B6" s="5"/>
      <c r="C6" s="5"/>
      <c r="D6" s="1"/>
      <c r="E6" s="1"/>
      <c r="F6" s="1"/>
      <c r="G6" s="88" t="s">
        <v>21</v>
      </c>
      <c r="H6" s="89"/>
      <c r="I6" s="90"/>
      <c r="J6" s="80"/>
      <c r="K6" s="80"/>
      <c r="L6" s="80"/>
      <c r="M6" s="81"/>
      <c r="N6" s="6"/>
    </row>
    <row r="7" spans="1:14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</row>
    <row r="8" spans="1:14" s="10" customFormat="1" ht="16.2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 s="10" customFormat="1" ht="16.2">
      <c r="A9" s="91" t="s">
        <v>0</v>
      </c>
      <c r="B9" s="92"/>
      <c r="C9" s="92"/>
      <c r="D9" s="92"/>
      <c r="E9" s="92"/>
      <c r="F9" s="29" t="s">
        <v>1</v>
      </c>
      <c r="G9" s="11" t="s">
        <v>15</v>
      </c>
      <c r="H9" s="108" t="s">
        <v>16</v>
      </c>
      <c r="I9" s="92"/>
      <c r="J9" s="92"/>
      <c r="K9" s="109"/>
      <c r="L9" s="11" t="s">
        <v>2</v>
      </c>
      <c r="M9" s="12" t="s">
        <v>3</v>
      </c>
      <c r="N9" s="9"/>
    </row>
    <row r="10" spans="1:14" s="10" customFormat="1" ht="16.2">
      <c r="A10" s="13" t="s">
        <v>22</v>
      </c>
      <c r="B10" s="14"/>
      <c r="C10" s="14"/>
      <c r="D10" s="14"/>
      <c r="E10" s="14"/>
      <c r="F10" s="15"/>
      <c r="G10" s="16"/>
      <c r="H10" s="17"/>
      <c r="I10" s="14"/>
      <c r="J10" s="14"/>
      <c r="K10" s="15"/>
      <c r="L10" s="16"/>
      <c r="M10" s="18"/>
      <c r="N10" s="9"/>
    </row>
    <row r="11" spans="1:14" s="10" customFormat="1" ht="16.2">
      <c r="A11" s="19"/>
      <c r="B11" s="9"/>
      <c r="C11" s="9"/>
      <c r="D11" s="9"/>
      <c r="E11" s="9"/>
      <c r="F11" s="30" t="s">
        <v>4</v>
      </c>
      <c r="G11" s="61"/>
      <c r="H11" s="93"/>
      <c r="I11" s="94"/>
      <c r="J11" s="94"/>
      <c r="K11" s="40" t="s">
        <v>18</v>
      </c>
      <c r="L11" s="66">
        <f>IF(G11&lt;15000,0,G11*H11-15000*H11)</f>
        <v>0</v>
      </c>
      <c r="M11" s="67">
        <f>IF(G11&lt;15000,G11*H11,15000*H11)</f>
        <v>0</v>
      </c>
      <c r="N11" s="9"/>
    </row>
    <row r="12" spans="1:14" s="10" customFormat="1" ht="16.8" thickBot="1">
      <c r="A12" s="19"/>
      <c r="B12" s="9"/>
      <c r="C12" s="9"/>
      <c r="D12" s="9"/>
      <c r="E12" s="9"/>
      <c r="F12" s="31" t="s">
        <v>5</v>
      </c>
      <c r="G12" s="62"/>
      <c r="H12" s="33"/>
      <c r="I12" s="41" t="s">
        <v>17</v>
      </c>
      <c r="J12" s="34"/>
      <c r="K12" s="42" t="s">
        <v>18</v>
      </c>
      <c r="L12" s="68">
        <f>IF(G12&gt;8000,8000*H12*J12,G12*H12*J12)</f>
        <v>0</v>
      </c>
      <c r="M12" s="69">
        <f>IF(G12&gt;8000,(G12*H12*J12)-L12,0)</f>
        <v>0</v>
      </c>
      <c r="N12" s="9"/>
    </row>
    <row r="13" spans="1:14" s="10" customFormat="1" ht="16.8" thickTop="1">
      <c r="A13" s="21"/>
      <c r="B13" s="22"/>
      <c r="C13" s="22"/>
      <c r="D13" s="22"/>
      <c r="E13" s="22"/>
      <c r="F13" s="32" t="s">
        <v>6</v>
      </c>
      <c r="G13" s="63"/>
      <c r="H13" s="24"/>
      <c r="I13" s="22"/>
      <c r="J13" s="22"/>
      <c r="K13" s="23"/>
      <c r="L13" s="70">
        <f t="shared" ref="L13:M13" si="0">SUM(L11:L12)</f>
        <v>0</v>
      </c>
      <c r="M13" s="71">
        <f t="shared" si="0"/>
        <v>0</v>
      </c>
      <c r="N13" s="9"/>
    </row>
    <row r="14" spans="1:14" s="10" customFormat="1" ht="16.2">
      <c r="A14" s="25" t="s">
        <v>27</v>
      </c>
      <c r="B14" s="26"/>
      <c r="C14" s="26"/>
      <c r="D14" s="26"/>
      <c r="E14" s="26"/>
      <c r="F14" s="27"/>
      <c r="G14" s="64"/>
      <c r="H14" s="28"/>
      <c r="I14" s="26"/>
      <c r="J14" s="26"/>
      <c r="K14" s="27"/>
      <c r="L14" s="64"/>
      <c r="M14" s="72"/>
      <c r="N14" s="9"/>
    </row>
    <row r="15" spans="1:14" s="10" customFormat="1" ht="16.2">
      <c r="A15" s="19"/>
      <c r="B15" s="9"/>
      <c r="C15" s="9"/>
      <c r="D15" s="9"/>
      <c r="E15" s="9"/>
      <c r="F15" s="30" t="s">
        <v>4</v>
      </c>
      <c r="G15" s="61"/>
      <c r="H15" s="93"/>
      <c r="I15" s="94"/>
      <c r="J15" s="94"/>
      <c r="K15" s="40" t="s">
        <v>18</v>
      </c>
      <c r="L15" s="66">
        <f>IF(G15&lt;15000,0,G15*H15-15000*H15)</f>
        <v>0</v>
      </c>
      <c r="M15" s="67">
        <f>IF(G15&lt;15000,G15*H15,15000*H15)</f>
        <v>0</v>
      </c>
      <c r="N15" s="9"/>
    </row>
    <row r="16" spans="1:14" s="10" customFormat="1" ht="16.8" thickBot="1">
      <c r="A16" s="19"/>
      <c r="B16" s="9"/>
      <c r="C16" s="9"/>
      <c r="D16" s="9"/>
      <c r="E16" s="9"/>
      <c r="F16" s="31" t="s">
        <v>5</v>
      </c>
      <c r="G16" s="62"/>
      <c r="H16" s="33"/>
      <c r="I16" s="41" t="s">
        <v>17</v>
      </c>
      <c r="J16" s="34"/>
      <c r="K16" s="42" t="s">
        <v>18</v>
      </c>
      <c r="L16" s="68">
        <f>IF(G16&gt;8000,8000*H16*J16,G16*H16*J16)</f>
        <v>0</v>
      </c>
      <c r="M16" s="69">
        <f>IF(G16&gt;8000,(G16*H16*J16)-L16,0)</f>
        <v>0</v>
      </c>
      <c r="N16" s="9"/>
    </row>
    <row r="17" spans="1:14" s="10" customFormat="1" ht="16.8" thickTop="1">
      <c r="A17" s="21"/>
      <c r="B17" s="22"/>
      <c r="C17" s="22"/>
      <c r="D17" s="22"/>
      <c r="E17" s="22"/>
      <c r="F17" s="32" t="s">
        <v>7</v>
      </c>
      <c r="G17" s="63"/>
      <c r="H17" s="24"/>
      <c r="I17" s="22"/>
      <c r="J17" s="22"/>
      <c r="K17" s="23"/>
      <c r="L17" s="70">
        <f t="shared" ref="L17:M17" si="1">SUM(L15:L16)</f>
        <v>0</v>
      </c>
      <c r="M17" s="71">
        <f t="shared" si="1"/>
        <v>0</v>
      </c>
      <c r="N17" s="9"/>
    </row>
    <row r="18" spans="1:14" s="10" customFormat="1" ht="16.2">
      <c r="A18" s="25" t="s">
        <v>26</v>
      </c>
      <c r="B18" s="26"/>
      <c r="C18" s="26"/>
      <c r="D18" s="26"/>
      <c r="E18" s="26"/>
      <c r="F18" s="27"/>
      <c r="G18" s="64"/>
      <c r="H18" s="28"/>
      <c r="I18" s="26"/>
      <c r="J18" s="26"/>
      <c r="K18" s="27"/>
      <c r="L18" s="64"/>
      <c r="M18" s="72"/>
      <c r="N18" s="9"/>
    </row>
    <row r="19" spans="1:14" s="10" customFormat="1" ht="16.2">
      <c r="A19" s="19"/>
      <c r="B19" s="9"/>
      <c r="C19" s="9"/>
      <c r="D19" s="9"/>
      <c r="E19" s="9"/>
      <c r="F19" s="30" t="s">
        <v>4</v>
      </c>
      <c r="G19" s="61"/>
      <c r="H19" s="93"/>
      <c r="I19" s="94"/>
      <c r="J19" s="94"/>
      <c r="K19" s="40" t="s">
        <v>18</v>
      </c>
      <c r="L19" s="66">
        <f>IF(G19&lt;15000,0,G19*H19-15000*H19)</f>
        <v>0</v>
      </c>
      <c r="M19" s="67">
        <f>IF(G19&lt;15000,G19*H19,15000*H19)</f>
        <v>0</v>
      </c>
      <c r="N19" s="9"/>
    </row>
    <row r="20" spans="1:14" s="10" customFormat="1" ht="16.8" thickBot="1">
      <c r="A20" s="19"/>
      <c r="B20" s="9"/>
      <c r="C20" s="9"/>
      <c r="D20" s="9"/>
      <c r="E20" s="9"/>
      <c r="F20" s="31" t="s">
        <v>5</v>
      </c>
      <c r="G20" s="62"/>
      <c r="H20" s="33"/>
      <c r="I20" s="41" t="s">
        <v>17</v>
      </c>
      <c r="J20" s="34"/>
      <c r="K20" s="42" t="s">
        <v>18</v>
      </c>
      <c r="L20" s="68">
        <f>IF(G20&gt;8000,8000*H20*J20,G20*H20*J20)</f>
        <v>0</v>
      </c>
      <c r="M20" s="69">
        <f>IF(G20&gt;8000,(G20*H20*J20)-L20,0)</f>
        <v>0</v>
      </c>
      <c r="N20" s="9"/>
    </row>
    <row r="21" spans="1:14" s="10" customFormat="1" ht="16.8" thickTop="1">
      <c r="A21" s="21"/>
      <c r="B21" s="22"/>
      <c r="C21" s="22"/>
      <c r="D21" s="22"/>
      <c r="E21" s="22"/>
      <c r="F21" s="32" t="s">
        <v>8</v>
      </c>
      <c r="G21" s="63"/>
      <c r="H21" s="24"/>
      <c r="I21" s="22"/>
      <c r="J21" s="22"/>
      <c r="K21" s="23"/>
      <c r="L21" s="70">
        <f t="shared" ref="L21:M21" si="2">SUM(L19:L20)</f>
        <v>0</v>
      </c>
      <c r="M21" s="71">
        <f t="shared" si="2"/>
        <v>0</v>
      </c>
      <c r="N21" s="9"/>
    </row>
    <row r="22" spans="1:14" s="10" customFormat="1" ht="16.2">
      <c r="A22" s="25" t="s">
        <v>23</v>
      </c>
      <c r="B22" s="26"/>
      <c r="C22" s="26"/>
      <c r="D22" s="26"/>
      <c r="E22" s="26"/>
      <c r="F22" s="27"/>
      <c r="G22" s="64"/>
      <c r="H22" s="28"/>
      <c r="I22" s="26"/>
      <c r="J22" s="26"/>
      <c r="K22" s="27"/>
      <c r="L22" s="64"/>
      <c r="M22" s="72"/>
      <c r="N22" s="9"/>
    </row>
    <row r="23" spans="1:14" s="10" customFormat="1" ht="16.2">
      <c r="A23" s="19"/>
      <c r="B23" s="9"/>
      <c r="C23" s="9"/>
      <c r="D23" s="9"/>
      <c r="E23" s="9"/>
      <c r="F23" s="30" t="s">
        <v>4</v>
      </c>
      <c r="G23" s="61"/>
      <c r="H23" s="93"/>
      <c r="I23" s="94"/>
      <c r="J23" s="94"/>
      <c r="K23" s="40" t="s">
        <v>18</v>
      </c>
      <c r="L23" s="66">
        <f>IF(G23&lt;15000,0,G23*H23-15000*H23)</f>
        <v>0</v>
      </c>
      <c r="M23" s="67">
        <f>IF(G23&lt;15000,G23*H23,15000*H23)</f>
        <v>0</v>
      </c>
      <c r="N23" s="9"/>
    </row>
    <row r="24" spans="1:14" s="10" customFormat="1" ht="16.8" thickBot="1">
      <c r="A24" s="19"/>
      <c r="B24" s="9"/>
      <c r="C24" s="9"/>
      <c r="D24" s="9"/>
      <c r="E24" s="9"/>
      <c r="F24" s="31" t="s">
        <v>5</v>
      </c>
      <c r="G24" s="62"/>
      <c r="H24" s="33"/>
      <c r="I24" s="41" t="s">
        <v>17</v>
      </c>
      <c r="J24" s="34"/>
      <c r="K24" s="42" t="s">
        <v>18</v>
      </c>
      <c r="L24" s="68">
        <f>IF(G24&gt;8000,8000*H24*J24,G24*H24*J24)</f>
        <v>0</v>
      </c>
      <c r="M24" s="69">
        <f>IF(G24&gt;8000,(G24*H24*J24)-L24,0)</f>
        <v>0</v>
      </c>
      <c r="N24" s="9"/>
    </row>
    <row r="25" spans="1:14" s="10" customFormat="1" ht="16.8" thickTop="1">
      <c r="A25" s="21"/>
      <c r="B25" s="22"/>
      <c r="C25" s="22"/>
      <c r="D25" s="22"/>
      <c r="E25" s="22"/>
      <c r="F25" s="32" t="s">
        <v>9</v>
      </c>
      <c r="G25" s="63"/>
      <c r="H25" s="24"/>
      <c r="I25" s="22"/>
      <c r="J25" s="22"/>
      <c r="K25" s="23"/>
      <c r="L25" s="70">
        <f t="shared" ref="L25:M25" si="3">SUM(L23:L24)</f>
        <v>0</v>
      </c>
      <c r="M25" s="71">
        <f t="shared" si="3"/>
        <v>0</v>
      </c>
      <c r="N25" s="9"/>
    </row>
    <row r="26" spans="1:14" s="10" customFormat="1" ht="16.2">
      <c r="A26" s="25" t="s">
        <v>25</v>
      </c>
      <c r="B26" s="26"/>
      <c r="C26" s="26"/>
      <c r="D26" s="26"/>
      <c r="E26" s="26"/>
      <c r="F26" s="27"/>
      <c r="G26" s="64"/>
      <c r="H26" s="28"/>
      <c r="I26" s="26"/>
      <c r="J26" s="26"/>
      <c r="K26" s="27"/>
      <c r="L26" s="64"/>
      <c r="M26" s="72"/>
      <c r="N26" s="9"/>
    </row>
    <row r="27" spans="1:14" s="10" customFormat="1" ht="16.2">
      <c r="A27" s="19"/>
      <c r="B27" s="9"/>
      <c r="C27" s="9"/>
      <c r="D27" s="9"/>
      <c r="E27" s="9"/>
      <c r="F27" s="30" t="s">
        <v>4</v>
      </c>
      <c r="G27" s="61"/>
      <c r="H27" s="93"/>
      <c r="I27" s="94"/>
      <c r="J27" s="94"/>
      <c r="K27" s="40" t="s">
        <v>18</v>
      </c>
      <c r="L27" s="66">
        <f>IF(G27&lt;15000,0,G27*H27-15000*H27)</f>
        <v>0</v>
      </c>
      <c r="M27" s="67">
        <f>IF(G27&lt;15000,G27*H27,15000*H27)</f>
        <v>0</v>
      </c>
      <c r="N27" s="9"/>
    </row>
    <row r="28" spans="1:14" s="10" customFormat="1" ht="16.8" thickBot="1">
      <c r="A28" s="19"/>
      <c r="B28" s="9"/>
      <c r="C28" s="9"/>
      <c r="D28" s="9"/>
      <c r="E28" s="9"/>
      <c r="F28" s="31" t="s">
        <v>5</v>
      </c>
      <c r="G28" s="62"/>
      <c r="H28" s="33"/>
      <c r="I28" s="41" t="s">
        <v>17</v>
      </c>
      <c r="J28" s="34"/>
      <c r="K28" s="42" t="s">
        <v>18</v>
      </c>
      <c r="L28" s="68">
        <f>IF(G28&gt;8000,8000*H28*J28,G28*H28*J28)</f>
        <v>0</v>
      </c>
      <c r="M28" s="69">
        <f>IF(G28&gt;8000,(G28*H28*J28)-L28,0)</f>
        <v>0</v>
      </c>
      <c r="N28" s="9"/>
    </row>
    <row r="29" spans="1:14" s="10" customFormat="1" ht="16.8" thickTop="1">
      <c r="A29" s="21"/>
      <c r="B29" s="22"/>
      <c r="C29" s="22"/>
      <c r="D29" s="22"/>
      <c r="E29" s="22"/>
      <c r="F29" s="32" t="s">
        <v>10</v>
      </c>
      <c r="G29" s="63"/>
      <c r="H29" s="24"/>
      <c r="I29" s="22"/>
      <c r="J29" s="22"/>
      <c r="K29" s="23"/>
      <c r="L29" s="70">
        <f t="shared" ref="L29:M29" si="4">SUM(L27:L28)</f>
        <v>0</v>
      </c>
      <c r="M29" s="71">
        <f t="shared" si="4"/>
        <v>0</v>
      </c>
      <c r="N29" s="9"/>
    </row>
    <row r="30" spans="1:14" s="10" customFormat="1" ht="16.2">
      <c r="A30" s="25" t="s">
        <v>24</v>
      </c>
      <c r="B30" s="26"/>
      <c r="C30" s="26"/>
      <c r="D30" s="26"/>
      <c r="E30" s="26"/>
      <c r="F30" s="27"/>
      <c r="G30" s="64"/>
      <c r="H30" s="28"/>
      <c r="I30" s="26"/>
      <c r="J30" s="26"/>
      <c r="K30" s="27"/>
      <c r="L30" s="64"/>
      <c r="M30" s="72"/>
      <c r="N30" s="9"/>
    </row>
    <row r="31" spans="1:14" s="10" customFormat="1" ht="16.2">
      <c r="A31" s="19"/>
      <c r="B31" s="9"/>
      <c r="C31" s="9"/>
      <c r="D31" s="9"/>
      <c r="E31" s="9"/>
      <c r="F31" s="30" t="s">
        <v>4</v>
      </c>
      <c r="G31" s="61"/>
      <c r="H31" s="93"/>
      <c r="I31" s="94"/>
      <c r="J31" s="94"/>
      <c r="K31" s="40" t="s">
        <v>18</v>
      </c>
      <c r="L31" s="66">
        <f>IF(G31&lt;15000,0,G31*H31-15000*H31)</f>
        <v>0</v>
      </c>
      <c r="M31" s="67">
        <f>IF(G31&lt;15000,G31*H31,15000*H31)</f>
        <v>0</v>
      </c>
      <c r="N31" s="9"/>
    </row>
    <row r="32" spans="1:14" s="10" customFormat="1" ht="16.8" thickBot="1">
      <c r="A32" s="19"/>
      <c r="B32" s="9"/>
      <c r="C32" s="9"/>
      <c r="D32" s="9"/>
      <c r="E32" s="9"/>
      <c r="F32" s="31" t="s">
        <v>5</v>
      </c>
      <c r="G32" s="62"/>
      <c r="H32" s="33"/>
      <c r="I32" s="41" t="s">
        <v>17</v>
      </c>
      <c r="J32" s="34"/>
      <c r="K32" s="42" t="s">
        <v>18</v>
      </c>
      <c r="L32" s="68">
        <f>IF(G32&gt;8000,8000*H32*J32,G32*H32*J32)</f>
        <v>0</v>
      </c>
      <c r="M32" s="69">
        <f>IF(G32&gt;8000,(G32*H32*J32)-L32,0)</f>
        <v>0</v>
      </c>
      <c r="N32" s="9"/>
    </row>
    <row r="33" spans="1:14" s="10" customFormat="1" ht="16.8" thickTop="1">
      <c r="A33" s="21"/>
      <c r="B33" s="22"/>
      <c r="C33" s="22"/>
      <c r="D33" s="22"/>
      <c r="E33" s="22"/>
      <c r="F33" s="32" t="s">
        <v>11</v>
      </c>
      <c r="G33" s="63"/>
      <c r="H33" s="24"/>
      <c r="I33" s="22"/>
      <c r="J33" s="22"/>
      <c r="K33" s="23"/>
      <c r="L33" s="70">
        <f t="shared" ref="L33:M33" si="5">SUM(L31:L32)</f>
        <v>0</v>
      </c>
      <c r="M33" s="71">
        <f t="shared" si="5"/>
        <v>0</v>
      </c>
      <c r="N33" s="9"/>
    </row>
    <row r="34" spans="1:14" s="10" customFormat="1" ht="16.2">
      <c r="A34" s="25" t="s">
        <v>12</v>
      </c>
      <c r="B34" s="26"/>
      <c r="C34" s="26"/>
      <c r="D34" s="26"/>
      <c r="E34" s="26"/>
      <c r="F34" s="27"/>
      <c r="G34" s="64"/>
      <c r="H34" s="28"/>
      <c r="I34" s="26"/>
      <c r="J34" s="26"/>
      <c r="K34" s="27"/>
      <c r="L34" s="64"/>
      <c r="M34" s="72"/>
      <c r="N34" s="9"/>
    </row>
    <row r="35" spans="1:14" s="10" customFormat="1" ht="16.2">
      <c r="A35" s="19"/>
      <c r="B35" s="9"/>
      <c r="C35" s="9"/>
      <c r="D35" s="9"/>
      <c r="E35" s="9"/>
      <c r="F35" s="30" t="s">
        <v>4</v>
      </c>
      <c r="G35" s="61"/>
      <c r="H35" s="93"/>
      <c r="I35" s="94"/>
      <c r="J35" s="94"/>
      <c r="K35" s="40" t="s">
        <v>18</v>
      </c>
      <c r="L35" s="66">
        <f>IF(G35&lt;15000,0,G35*H35-15000*H35)</f>
        <v>0</v>
      </c>
      <c r="M35" s="67">
        <f>IF(G35&lt;15000,G35*H35,15000*H35)</f>
        <v>0</v>
      </c>
      <c r="N35" s="9"/>
    </row>
    <row r="36" spans="1:14" s="10" customFormat="1" ht="16.8" thickBot="1">
      <c r="A36" s="19"/>
      <c r="B36" s="9"/>
      <c r="C36" s="9"/>
      <c r="D36" s="9"/>
      <c r="E36" s="9"/>
      <c r="F36" s="31" t="s">
        <v>5</v>
      </c>
      <c r="G36" s="62"/>
      <c r="H36" s="33"/>
      <c r="I36" s="41" t="s">
        <v>17</v>
      </c>
      <c r="J36" s="34"/>
      <c r="K36" s="42" t="s">
        <v>18</v>
      </c>
      <c r="L36" s="68">
        <f>IF(G36&gt;8000,8000*H36*J36,G36*H36*J36)</f>
        <v>0</v>
      </c>
      <c r="M36" s="69">
        <f>IF(G36&gt;8000,(G36*H36*J36)-L36,0)</f>
        <v>0</v>
      </c>
      <c r="N36" s="9"/>
    </row>
    <row r="37" spans="1:14" s="10" customFormat="1" ht="16.8" thickTop="1">
      <c r="A37" s="19"/>
      <c r="B37" s="9"/>
      <c r="C37" s="9"/>
      <c r="D37" s="9"/>
      <c r="E37" s="9"/>
      <c r="F37" s="30" t="s">
        <v>13</v>
      </c>
      <c r="G37" s="65"/>
      <c r="H37" s="35"/>
      <c r="I37" s="9"/>
      <c r="J37" s="9"/>
      <c r="K37" s="20"/>
      <c r="L37" s="73">
        <f t="shared" ref="L37:M37" si="6">SUM(L35:L36)</f>
        <v>0</v>
      </c>
      <c r="M37" s="74">
        <f t="shared" si="6"/>
        <v>0</v>
      </c>
      <c r="N37" s="9"/>
    </row>
    <row r="38" spans="1:14" ht="20.399999999999999" customHeight="1">
      <c r="A38" s="36"/>
      <c r="B38" s="37"/>
      <c r="C38" s="37"/>
      <c r="D38" s="37"/>
      <c r="E38" s="37"/>
      <c r="F38" s="38" t="s">
        <v>28</v>
      </c>
      <c r="G38" s="37"/>
      <c r="H38" s="37"/>
      <c r="I38" s="37"/>
      <c r="J38" s="37"/>
      <c r="K38" s="37"/>
      <c r="L38" s="59">
        <f>L13+L17+L21+L25+L29+L33+L37</f>
        <v>0</v>
      </c>
      <c r="M38" s="60">
        <f>M13+M17+M21+M25+M29+M33+M37</f>
        <v>0</v>
      </c>
      <c r="N38" s="6"/>
    </row>
    <row r="39" spans="1:14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</row>
    <row r="40" spans="1:14" ht="15" thickBo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</row>
    <row r="41" spans="1:14" ht="30" customHeight="1" thickBot="1">
      <c r="A41" s="6"/>
      <c r="B41" s="95" t="s">
        <v>31</v>
      </c>
      <c r="C41" s="96"/>
      <c r="D41" s="97">
        <f>L38</f>
        <v>0</v>
      </c>
      <c r="E41" s="98"/>
      <c r="F41" s="6"/>
      <c r="G41" s="99" t="s">
        <v>60</v>
      </c>
      <c r="H41" s="100"/>
      <c r="I41" s="100"/>
      <c r="J41" s="100"/>
      <c r="K41" s="100"/>
      <c r="L41" s="100"/>
      <c r="M41" s="101"/>
      <c r="N41" s="6"/>
    </row>
    <row r="42" spans="1:14" ht="15" thickBot="1">
      <c r="A42" s="6"/>
      <c r="B42" s="6"/>
      <c r="C42" s="6"/>
      <c r="D42" s="6"/>
      <c r="E42" s="6"/>
      <c r="F42" s="6"/>
      <c r="G42" s="102"/>
      <c r="H42" s="103"/>
      <c r="I42" s="103"/>
      <c r="J42" s="103"/>
      <c r="K42" s="103"/>
      <c r="L42" s="103"/>
      <c r="M42" s="104"/>
      <c r="N42" s="6"/>
    </row>
    <row r="43" spans="1:14" ht="30" customHeight="1" thickBot="1">
      <c r="A43" s="6"/>
      <c r="B43" s="95" t="s">
        <v>30</v>
      </c>
      <c r="C43" s="96"/>
      <c r="D43" s="118"/>
      <c r="E43" s="119"/>
      <c r="F43" s="6"/>
      <c r="G43" s="102"/>
      <c r="H43" s="103"/>
      <c r="I43" s="103"/>
      <c r="J43" s="103"/>
      <c r="K43" s="103"/>
      <c r="L43" s="103"/>
      <c r="M43" s="104"/>
      <c r="N43" s="6"/>
    </row>
    <row r="44" spans="1:14" ht="14.4" customHeight="1">
      <c r="A44" s="6"/>
      <c r="B44" s="6"/>
      <c r="C44" s="6"/>
      <c r="D44" s="6"/>
      <c r="E44" s="6"/>
      <c r="F44" s="6"/>
      <c r="G44" s="102"/>
      <c r="H44" s="103"/>
      <c r="I44" s="103"/>
      <c r="J44" s="103"/>
      <c r="K44" s="103"/>
      <c r="L44" s="103"/>
      <c r="M44" s="104"/>
      <c r="N44" s="6"/>
    </row>
    <row r="45" spans="1:14" ht="11.4" customHeight="1">
      <c r="A45" s="6"/>
      <c r="B45" s="7"/>
      <c r="C45" s="7"/>
      <c r="D45" s="8"/>
      <c r="E45" s="8"/>
      <c r="F45" s="6"/>
      <c r="G45" s="102"/>
      <c r="H45" s="103"/>
      <c r="I45" s="103"/>
      <c r="J45" s="103"/>
      <c r="K45" s="103"/>
      <c r="L45" s="103"/>
      <c r="M45" s="104"/>
      <c r="N45" s="6"/>
    </row>
    <row r="46" spans="1:14" ht="9.6" customHeight="1" thickBot="1">
      <c r="A46" s="6"/>
      <c r="B46" s="7"/>
      <c r="C46" s="7"/>
      <c r="D46" s="8"/>
      <c r="E46" s="8"/>
      <c r="F46" s="6"/>
      <c r="G46" s="102"/>
      <c r="H46" s="103"/>
      <c r="I46" s="103"/>
      <c r="J46" s="103"/>
      <c r="K46" s="103"/>
      <c r="L46" s="103"/>
      <c r="M46" s="104"/>
      <c r="N46" s="6"/>
    </row>
    <row r="47" spans="1:14" ht="15.6" customHeight="1" thickBot="1">
      <c r="A47" s="6"/>
      <c r="B47" s="39" t="s">
        <v>14</v>
      </c>
      <c r="C47" s="6"/>
      <c r="D47" s="6"/>
      <c r="E47" s="6"/>
      <c r="F47" s="6"/>
      <c r="G47" s="102"/>
      <c r="H47" s="103"/>
      <c r="I47" s="103"/>
      <c r="J47" s="103"/>
      <c r="K47" s="103"/>
      <c r="L47" s="103"/>
      <c r="M47" s="104"/>
      <c r="N47" s="6"/>
    </row>
    <row r="48" spans="1:14" ht="32.4" customHeight="1" thickBot="1">
      <c r="A48" s="6"/>
      <c r="B48" s="110" t="s">
        <v>29</v>
      </c>
      <c r="C48" s="111"/>
      <c r="D48" s="112"/>
      <c r="E48" s="113"/>
      <c r="F48" s="6"/>
      <c r="G48" s="105"/>
      <c r="H48" s="106"/>
      <c r="I48" s="106"/>
      <c r="J48" s="106"/>
      <c r="K48" s="106"/>
      <c r="L48" s="106"/>
      <c r="M48" s="107"/>
      <c r="N48" s="6"/>
    </row>
    <row r="49" spans="1:14" ht="1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</row>
    <row r="50" spans="1:14" ht="16.2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58" t="s">
        <v>61</v>
      </c>
      <c r="N50" s="6"/>
    </row>
  </sheetData>
  <sheetProtection algorithmName="SHA-512" hashValue="x6pcDzDd5GILB/KY75VFSF/0wlxULWI/olsw2HpCGeXtayEBx0pAjl4s1zYf4xbbHu3/DnrcP2u++xcRLCx6jA==" saltValue="1QuK1gVA7IHu/xv6REXIxQ==" spinCount="100000" sheet="1" objects="1" scenarios="1"/>
  <mergeCells count="23">
    <mergeCell ref="A9:E9"/>
    <mergeCell ref="H31:J31"/>
    <mergeCell ref="H35:J35"/>
    <mergeCell ref="B43:C43"/>
    <mergeCell ref="D43:E43"/>
    <mergeCell ref="B41:C41"/>
    <mergeCell ref="D41:E41"/>
    <mergeCell ref="G41:M48"/>
    <mergeCell ref="H9:K9"/>
    <mergeCell ref="H11:J11"/>
    <mergeCell ref="H15:J15"/>
    <mergeCell ref="B48:C48"/>
    <mergeCell ref="D48:E48"/>
    <mergeCell ref="H19:J19"/>
    <mergeCell ref="H23:J23"/>
    <mergeCell ref="H27:J27"/>
    <mergeCell ref="A2:M2"/>
    <mergeCell ref="J4:M4"/>
    <mergeCell ref="J5:M5"/>
    <mergeCell ref="J6:M6"/>
    <mergeCell ref="G4:I4"/>
    <mergeCell ref="G5:I5"/>
    <mergeCell ref="G6:I6"/>
  </mergeCells>
  <phoneticPr fontId="2"/>
  <dataValidations count="4">
    <dataValidation type="whole" operator="lessThanOrEqual" allowBlank="1" showInputMessage="1" showErrorMessage="1" errorTitle="上限額超過" error="交付金申請上限額を超過しています。再度申請額をご確認ください。" sqref="D48" xr:uid="{C501B6F1-B032-430B-9804-B3CB71C4D77E}">
      <formula1>#REF!</formula1>
    </dataValidation>
    <dataValidation type="whole" operator="lessThanOrEqual" allowBlank="1" showInputMessage="1" showErrorMessage="1" errorTitle="上限額超過" error="交付金申請上限額を超過しています。再度申請額をご確認ください。" sqref="D45:D46" xr:uid="{67CC2063-6F18-4304-8706-25EBB781659A}">
      <formula1>D38</formula1>
    </dataValidation>
    <dataValidation type="whole" operator="lessThanOrEqual" allowBlank="1" showInputMessage="1" showErrorMessage="1" errorTitle="上限額超過" error="交付金申請上限額を超過しています。再度申請額をご確認ください。" sqref="D47:D48" xr:uid="{019DEA1B-A4CA-4E1F-A1EF-C462061D9B1E}">
      <formula1>D45</formula1>
    </dataValidation>
    <dataValidation type="whole" errorStyle="warning" allowBlank="1" showInputMessage="1" showErrorMessage="1" errorTitle="申請額超過" error="対象経費を上回っての申請はできません。" sqref="D43:E43 D41:E41" xr:uid="{B263D9F5-C704-4F8E-9736-7D3D18117956}">
      <formula1>0</formula1>
      <formula2>L36</formula2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82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DE0F8B-7D97-4009-AD7B-70A078DC4A12}">
  <sheetPr>
    <tabColor rgb="FF00B0F0"/>
  </sheetPr>
  <dimension ref="A1:F10"/>
  <sheetViews>
    <sheetView workbookViewId="0">
      <selection activeCell="B6" sqref="B6"/>
    </sheetView>
  </sheetViews>
  <sheetFormatPr defaultRowHeight="16.2"/>
  <cols>
    <col min="1" max="1" width="2.7265625" style="43" customWidth="1"/>
    <col min="2" max="2" width="48.453125" style="43" customWidth="1"/>
    <col min="3" max="3" width="20" style="43" customWidth="1"/>
    <col min="4" max="4" width="18" style="43" customWidth="1"/>
    <col min="5" max="5" width="59.7265625" style="43" bestFit="1" customWidth="1"/>
    <col min="6" max="6" width="4.7265625" style="43" customWidth="1"/>
    <col min="7" max="16384" width="8.7265625" style="43"/>
  </cols>
  <sheetData>
    <row r="1" spans="1:6">
      <c r="A1" s="114" t="s">
        <v>40</v>
      </c>
      <c r="B1" s="114"/>
      <c r="C1" s="114"/>
      <c r="D1" s="114"/>
      <c r="E1" s="114"/>
      <c r="F1" s="114"/>
    </row>
    <row r="2" spans="1:6" ht="13.05" customHeight="1">
      <c r="A2" s="115"/>
      <c r="B2" s="115"/>
      <c r="C2" s="115"/>
      <c r="D2" s="116" t="s">
        <v>41</v>
      </c>
      <c r="E2" s="117"/>
      <c r="F2" s="44"/>
    </row>
    <row r="3" spans="1:6" ht="19.95" customHeight="1">
      <c r="A3" s="45" t="s">
        <v>42</v>
      </c>
      <c r="B3" s="45" t="s">
        <v>43</v>
      </c>
      <c r="C3" s="46" t="s">
        <v>44</v>
      </c>
      <c r="D3" s="47" t="s">
        <v>45</v>
      </c>
      <c r="E3" s="48" t="s">
        <v>46</v>
      </c>
      <c r="F3" s="49"/>
    </row>
    <row r="4" spans="1:6" ht="94.05" customHeight="1">
      <c r="A4" s="50">
        <v>1</v>
      </c>
      <c r="B4" s="51" t="s">
        <v>47</v>
      </c>
      <c r="C4" s="52" t="s">
        <v>48</v>
      </c>
      <c r="D4" s="53" t="s">
        <v>49</v>
      </c>
      <c r="E4" s="53" t="s">
        <v>50</v>
      </c>
      <c r="F4" s="54"/>
    </row>
    <row r="5" spans="1:6" ht="93" customHeight="1">
      <c r="A5" s="50">
        <v>2</v>
      </c>
      <c r="B5" s="55" t="s">
        <v>34</v>
      </c>
      <c r="C5" s="56" t="s">
        <v>51</v>
      </c>
      <c r="D5" s="53" t="s">
        <v>49</v>
      </c>
      <c r="E5" s="53" t="s">
        <v>52</v>
      </c>
      <c r="F5" s="54"/>
    </row>
    <row r="6" spans="1:6" ht="94.05" customHeight="1">
      <c r="A6" s="50">
        <v>3</v>
      </c>
      <c r="B6" s="55" t="s">
        <v>35</v>
      </c>
      <c r="C6" s="52" t="s">
        <v>53</v>
      </c>
      <c r="D6" s="53" t="s">
        <v>49</v>
      </c>
      <c r="E6" s="53" t="s">
        <v>54</v>
      </c>
      <c r="F6" s="54"/>
    </row>
    <row r="7" spans="1:6" ht="93" customHeight="1">
      <c r="A7" s="50">
        <v>4</v>
      </c>
      <c r="B7" s="55" t="s">
        <v>36</v>
      </c>
      <c r="C7" s="52" t="s">
        <v>53</v>
      </c>
      <c r="D7" s="51" t="s">
        <v>55</v>
      </c>
      <c r="E7" s="53" t="s">
        <v>54</v>
      </c>
      <c r="F7" s="54"/>
    </row>
    <row r="8" spans="1:6" ht="94.05" customHeight="1">
      <c r="A8" s="50">
        <v>5</v>
      </c>
      <c r="B8" s="55" t="s">
        <v>37</v>
      </c>
      <c r="C8" s="56" t="s">
        <v>51</v>
      </c>
      <c r="D8" s="53" t="s">
        <v>49</v>
      </c>
      <c r="E8" s="53" t="s">
        <v>56</v>
      </c>
      <c r="F8" s="54"/>
    </row>
    <row r="9" spans="1:6" ht="93" customHeight="1">
      <c r="A9" s="50">
        <v>6</v>
      </c>
      <c r="B9" s="55" t="s">
        <v>38</v>
      </c>
      <c r="C9" s="56" t="s">
        <v>51</v>
      </c>
      <c r="D9" s="53" t="s">
        <v>49</v>
      </c>
      <c r="E9" s="53" t="s">
        <v>57</v>
      </c>
      <c r="F9" s="54"/>
    </row>
    <row r="10" spans="1:6" ht="94.2" customHeight="1">
      <c r="A10" s="50">
        <v>7</v>
      </c>
      <c r="B10" s="55" t="s">
        <v>39</v>
      </c>
      <c r="C10" s="57" t="s">
        <v>58</v>
      </c>
      <c r="D10" s="53" t="s">
        <v>49</v>
      </c>
      <c r="E10" s="53" t="s">
        <v>59</v>
      </c>
      <c r="F10" s="54"/>
    </row>
  </sheetData>
  <mergeCells count="3">
    <mergeCell ref="A1:F1"/>
    <mergeCell ref="A2:C2"/>
    <mergeCell ref="D2:E2"/>
  </mergeCell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【審判】予算書</vt:lpstr>
      <vt:lpstr>基準</vt:lpstr>
      <vt:lpstr>【審判】予算書!Print_Area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納富 亜希</dc:creator>
  <cp:lastModifiedBy>納富 亜希</cp:lastModifiedBy>
  <cp:lastPrinted>2023-07-26T02:45:59Z</cp:lastPrinted>
  <dcterms:created xsi:type="dcterms:W3CDTF">2023-05-12T08:21:16Z</dcterms:created>
  <dcterms:modified xsi:type="dcterms:W3CDTF">2025-01-10T04:36:04Z</dcterms:modified>
</cp:coreProperties>
</file>