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B020_TO委員会\107_公式サイト\印字ツール\"/>
    </mc:Choice>
  </mc:AlternateContent>
  <xr:revisionPtr revIDLastSave="0" documentId="8_{377F5CDF-E407-4077-9E15-98EEBC603047}" xr6:coauthVersionLast="47" xr6:coauthVersionMax="47" xr10:uidLastSave="{00000000-0000-0000-0000-000000000000}"/>
  <bookViews>
    <workbookView xWindow="-120" yWindow="-16320" windowWidth="29040" windowHeight="15720" activeTab="4" xr2:uid="{00000000-000D-0000-FFFF-FFFF00000000}"/>
  </bookViews>
  <sheets>
    <sheet name="0_使い方" sheetId="20" r:id="rId1"/>
    <sheet name="1_チーム表" sheetId="14" r:id="rId2"/>
    <sheet name="2_ゲーム表" sheetId="15" r:id="rId3"/>
    <sheet name="3_入力" sheetId="4" r:id="rId4"/>
    <sheet name="4_印刷" sheetId="17" r:id="rId5"/>
  </sheets>
  <externalReferences>
    <externalReference r:id="rId6"/>
    <externalReference r:id="rId7"/>
  </externalReferences>
  <definedNames>
    <definedName name="Aチーム名" localSheetId="0">[1]入力!$B$10</definedName>
    <definedName name="Aチーム名">'3_入力'!$J$2</definedName>
    <definedName name="A記号" localSheetId="0">[1]入力!$C$10</definedName>
    <definedName name="A記号">'3_入力'!$L$2</definedName>
    <definedName name="Bチーム名" localSheetId="0">[1]入力!$F$10</definedName>
    <definedName name="Bチーム名">'3_入力'!$O$2</definedName>
    <definedName name="B記号" localSheetId="0">[1]入力!$G$10</definedName>
    <definedName name="B記号">'3_入力'!$Q$2</definedName>
    <definedName name="CrewChief">'3_入力'!$B$12</definedName>
    <definedName name="Game.No">'3_入力'!$B$4</definedName>
    <definedName name="game_list" localSheetId="0">[1]ゲーム表!$B$2:$G$103</definedName>
    <definedName name="game_list">'2_ゲーム表'!$F$2:$N$66</definedName>
    <definedName name="№">[2]入力!$B$3</definedName>
    <definedName name="_xlnm.Print_Area" localSheetId="0">'0_使い方'!$A$1:$E$25</definedName>
    <definedName name="_xlnm.Print_Area" localSheetId="3">'3_入力'!$A$2:$F$32</definedName>
    <definedName name="_xlnm.Print_Area" localSheetId="4">'4_印刷'!$B$1:$AL$66</definedName>
    <definedName name="team_list" localSheetId="0">[1]チーム表!$B$6:$IS$27</definedName>
    <definedName name="team_list">'1_チーム表'!$F$4:$LW$25</definedName>
    <definedName name="Umpire1">'3_入力'!$B$13</definedName>
    <definedName name="Umpire2">'3_入力'!$B$14</definedName>
    <definedName name="ゲーム記号">[1]入力!$B$3</definedName>
    <definedName name="月">[1]入力!$B$5</definedName>
    <definedName name="県名表">[1]ゲーム表!#REF!</definedName>
    <definedName name="時間" localSheetId="0">[1]入力!$B$7</definedName>
    <definedName name="時間">'3_入力'!$B$10</definedName>
    <definedName name="場所" localSheetId="0">[1]入力!$B$2</definedName>
    <definedName name="場所">'3_入力'!$B$11</definedName>
    <definedName name="大会名" localSheetId="0">[1]入力!$B$1</definedName>
    <definedName name="大会名">'3_入力'!$B$3</definedName>
    <definedName name="日">[1]入力!$B$6</definedName>
    <definedName name="日付">'3_入力'!$B$9</definedName>
    <definedName name="年">[1]入力!$B$4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" i="14" l="1"/>
  <c r="AJ2" i="14" s="1"/>
  <c r="Z2" i="14"/>
  <c r="A1" i="4"/>
  <c r="AI4" i="14"/>
  <c r="AH4" i="14"/>
  <c r="AG4" i="14"/>
  <c r="AF4" i="14"/>
  <c r="AE4" i="14"/>
  <c r="AD4" i="14"/>
  <c r="AC4" i="14"/>
  <c r="AB4" i="14"/>
  <c r="AA4" i="14"/>
  <c r="Z4" i="14"/>
  <c r="A7" i="4" l="1"/>
  <c r="A6" i="4"/>
  <c r="MG4" i="14"/>
  <c r="MF4" i="14"/>
  <c r="ME4" i="14"/>
  <c r="MD4" i="14"/>
  <c r="MC4" i="14"/>
  <c r="MB4" i="14"/>
  <c r="MA4" i="14"/>
  <c r="LZ4" i="14"/>
  <c r="LY4" i="14"/>
  <c r="LX4" i="14"/>
  <c r="LW4" i="14"/>
  <c r="LV4" i="14"/>
  <c r="LU4" i="14"/>
  <c r="LT4" i="14"/>
  <c r="LS4" i="14"/>
  <c r="LR4" i="14"/>
  <c r="LQ4" i="14"/>
  <c r="LP4" i="14"/>
  <c r="LO4" i="14"/>
  <c r="LN4" i="14"/>
  <c r="LM4" i="14"/>
  <c r="LL4" i="14"/>
  <c r="LK4" i="14"/>
  <c r="LJ4" i="14"/>
  <c r="LI4" i="14"/>
  <c r="LH4" i="14"/>
  <c r="LG4" i="14"/>
  <c r="LF4" i="14"/>
  <c r="LE4" i="14"/>
  <c r="LD4" i="14"/>
  <c r="LC4" i="14"/>
  <c r="LB4" i="14"/>
  <c r="LA4" i="14"/>
  <c r="KZ4" i="14"/>
  <c r="KY4" i="14"/>
  <c r="KX4" i="14"/>
  <c r="KW4" i="14"/>
  <c r="KV4" i="14"/>
  <c r="KU4" i="14"/>
  <c r="KT4" i="14"/>
  <c r="KS4" i="14"/>
  <c r="KR4" i="14"/>
  <c r="KQ4" i="14"/>
  <c r="KP4" i="14"/>
  <c r="KO4" i="14"/>
  <c r="KN4" i="14"/>
  <c r="KM4" i="14"/>
  <c r="KL4" i="14"/>
  <c r="KK4" i="14"/>
  <c r="KJ4" i="14"/>
  <c r="KI4" i="14"/>
  <c r="KH4" i="14"/>
  <c r="KG4" i="14"/>
  <c r="KF4" i="14"/>
  <c r="KE4" i="14"/>
  <c r="KD4" i="14"/>
  <c r="KC4" i="14"/>
  <c r="KB4" i="14"/>
  <c r="KA4" i="14"/>
  <c r="JZ4" i="14"/>
  <c r="JY4" i="14"/>
  <c r="JX4" i="14"/>
  <c r="JW4" i="14"/>
  <c r="JV4" i="14"/>
  <c r="JU4" i="14"/>
  <c r="JT4" i="14"/>
  <c r="JS4" i="14"/>
  <c r="JR4" i="14"/>
  <c r="JQ4" i="14"/>
  <c r="JP4" i="14"/>
  <c r="JO4" i="14"/>
  <c r="JN4" i="14"/>
  <c r="JM4" i="14"/>
  <c r="JL4" i="14"/>
  <c r="JK4" i="14"/>
  <c r="JJ4" i="14"/>
  <c r="JI4" i="14"/>
  <c r="JH4" i="14"/>
  <c r="JG4" i="14"/>
  <c r="JF4" i="14"/>
  <c r="JE4" i="14"/>
  <c r="JD4" i="14"/>
  <c r="JC4" i="14"/>
  <c r="JB4" i="14"/>
  <c r="JA4" i="14"/>
  <c r="IZ4" i="14"/>
  <c r="IY4" i="14"/>
  <c r="IX4" i="14"/>
  <c r="IW4" i="14"/>
  <c r="IV4" i="14"/>
  <c r="IU4" i="14"/>
  <c r="IT4" i="14"/>
  <c r="IS4" i="14"/>
  <c r="IR4" i="14"/>
  <c r="IQ4" i="14"/>
  <c r="IP4" i="14"/>
  <c r="IO4" i="14"/>
  <c r="IN4" i="14"/>
  <c r="IM4" i="14"/>
  <c r="IL4" i="14"/>
  <c r="IK4" i="14"/>
  <c r="IJ4" i="14"/>
  <c r="II4" i="14"/>
  <c r="IH4" i="14"/>
  <c r="IG4" i="14"/>
  <c r="IF4" i="14"/>
  <c r="IE4" i="14"/>
  <c r="ID4" i="14"/>
  <c r="IC4" i="14"/>
  <c r="IB4" i="14"/>
  <c r="IA4" i="14"/>
  <c r="HZ4" i="14"/>
  <c r="HY4" i="14"/>
  <c r="HX4" i="14"/>
  <c r="HW4" i="14"/>
  <c r="HV4" i="14"/>
  <c r="HU4" i="14"/>
  <c r="HT4" i="14"/>
  <c r="HS4" i="14"/>
  <c r="HR4" i="14"/>
  <c r="HQ4" i="14"/>
  <c r="HP4" i="14"/>
  <c r="HO4" i="14"/>
  <c r="HN4" i="14"/>
  <c r="HM4" i="14"/>
  <c r="HL4" i="14"/>
  <c r="HK4" i="14"/>
  <c r="HJ4" i="14"/>
  <c r="HI4" i="14"/>
  <c r="HH4" i="14"/>
  <c r="HG4" i="14"/>
  <c r="HF4" i="14"/>
  <c r="HE4" i="14"/>
  <c r="HD4" i="14"/>
  <c r="HC4" i="14"/>
  <c r="HB4" i="14"/>
  <c r="HA4" i="14"/>
  <c r="GZ4" i="14"/>
  <c r="GY4" i="14"/>
  <c r="GX4" i="14"/>
  <c r="GW4" i="14"/>
  <c r="GV4" i="14"/>
  <c r="GU4" i="14"/>
  <c r="GT4" i="14"/>
  <c r="GS4" i="14"/>
  <c r="GR4" i="14"/>
  <c r="GQ4" i="14"/>
  <c r="GP4" i="14"/>
  <c r="GO4" i="14"/>
  <c r="GN4" i="14"/>
  <c r="GM4" i="14"/>
  <c r="GL4" i="14"/>
  <c r="GK4" i="14"/>
  <c r="GJ4" i="14"/>
  <c r="GI4" i="14"/>
  <c r="GH4" i="14"/>
  <c r="GG4" i="14"/>
  <c r="GF4" i="14"/>
  <c r="GE4" i="14"/>
  <c r="GD4" i="14"/>
  <c r="GC4" i="14"/>
  <c r="GB4" i="14"/>
  <c r="GA4" i="14"/>
  <c r="FZ4" i="14"/>
  <c r="FY4" i="14"/>
  <c r="FX4" i="14"/>
  <c r="FW4" i="14"/>
  <c r="FV4" i="14"/>
  <c r="FU4" i="14"/>
  <c r="FT4" i="14"/>
  <c r="FS4" i="14"/>
  <c r="FR4" i="14"/>
  <c r="FQ4" i="14"/>
  <c r="FP4" i="14"/>
  <c r="FO4" i="14"/>
  <c r="FN4" i="14"/>
  <c r="FM4" i="14"/>
  <c r="FL4" i="14"/>
  <c r="FK4" i="14"/>
  <c r="FJ4" i="14"/>
  <c r="FI4" i="14"/>
  <c r="FH4" i="14"/>
  <c r="FG4" i="14"/>
  <c r="FF4" i="14"/>
  <c r="FE4" i="14"/>
  <c r="FD4" i="14"/>
  <c r="FC4" i="14"/>
  <c r="FB4" i="14"/>
  <c r="FA4" i="14"/>
  <c r="EZ4" i="14"/>
  <c r="EY4" i="14"/>
  <c r="EX4" i="14"/>
  <c r="EW4" i="14"/>
  <c r="EV4" i="14"/>
  <c r="EU4" i="14"/>
  <c r="ET4" i="14"/>
  <c r="ES4" i="14"/>
  <c r="ER4" i="14"/>
  <c r="EQ4" i="14"/>
  <c r="EP4" i="14"/>
  <c r="EO4" i="14"/>
  <c r="EN4" i="14"/>
  <c r="EM4" i="14"/>
  <c r="EL4" i="14"/>
  <c r="EK4" i="14"/>
  <c r="EJ4" i="14"/>
  <c r="EI4" i="14"/>
  <c r="EH4" i="14"/>
  <c r="EG4" i="14"/>
  <c r="EF4" i="14"/>
  <c r="EE4" i="14"/>
  <c r="ED4" i="14"/>
  <c r="EC4" i="14"/>
  <c r="EB4" i="14"/>
  <c r="EA4" i="14"/>
  <c r="DZ4" i="14"/>
  <c r="DY4" i="14"/>
  <c r="DX4" i="14"/>
  <c r="DW4" i="14"/>
  <c r="DV4" i="14"/>
  <c r="DU4" i="14"/>
  <c r="DT4" i="14"/>
  <c r="DS4" i="14"/>
  <c r="DR4" i="14"/>
  <c r="DQ4" i="14"/>
  <c r="DP4" i="14"/>
  <c r="DO4" i="14"/>
  <c r="DN4" i="14"/>
  <c r="DM4" i="14"/>
  <c r="DL4" i="14"/>
  <c r="DK4" i="14"/>
  <c r="DJ4" i="14"/>
  <c r="DI4" i="14"/>
  <c r="DH4" i="14"/>
  <c r="DG4" i="14"/>
  <c r="DF4" i="14"/>
  <c r="DE4" i="14"/>
  <c r="DD4" i="14"/>
  <c r="DC4" i="14"/>
  <c r="DB4" i="14"/>
  <c r="DA4" i="14"/>
  <c r="CZ4" i="14"/>
  <c r="CY4" i="14"/>
  <c r="CX4" i="14"/>
  <c r="CW4" i="14"/>
  <c r="CV4" i="14"/>
  <c r="CU4" i="14"/>
  <c r="CT4" i="14"/>
  <c r="CS4" i="14"/>
  <c r="CR4" i="14"/>
  <c r="CQ4" i="14"/>
  <c r="CP4" i="14"/>
  <c r="CO4" i="14"/>
  <c r="CN4" i="14"/>
  <c r="CM4" i="14"/>
  <c r="CL4" i="14"/>
  <c r="CK4" i="14"/>
  <c r="CJ4" i="14"/>
  <c r="CI4" i="14"/>
  <c r="CH4" i="14"/>
  <c r="CG4" i="14"/>
  <c r="CF4" i="14"/>
  <c r="CE4" i="14"/>
  <c r="CD4" i="14"/>
  <c r="CC4" i="14"/>
  <c r="CB4" i="14"/>
  <c r="CA4" i="14"/>
  <c r="BZ4" i="14"/>
  <c r="BY4" i="14"/>
  <c r="BX4" i="14"/>
  <c r="BW4" i="14"/>
  <c r="BV4" i="14"/>
  <c r="BU4" i="14"/>
  <c r="BT4" i="14"/>
  <c r="BS4" i="14"/>
  <c r="BR4" i="14"/>
  <c r="BQ4" i="14"/>
  <c r="BP4" i="14"/>
  <c r="BO4" i="14"/>
  <c r="BN4" i="14"/>
  <c r="BM4" i="14"/>
  <c r="BL4" i="14"/>
  <c r="BK4" i="14"/>
  <c r="BJ4" i="14"/>
  <c r="BI4" i="14"/>
  <c r="BH4" i="14"/>
  <c r="BG4" i="14"/>
  <c r="BF4" i="14"/>
  <c r="BE4" i="14"/>
  <c r="BD4" i="14"/>
  <c r="BC4" i="14"/>
  <c r="BB4" i="14"/>
  <c r="BA4" i="14"/>
  <c r="AZ4" i="14"/>
  <c r="AY4" i="14"/>
  <c r="AX4" i="14"/>
  <c r="AW4" i="14"/>
  <c r="AV4" i="14"/>
  <c r="AU4" i="14"/>
  <c r="AT4" i="14"/>
  <c r="U2" i="14"/>
  <c r="AS4" i="14"/>
  <c r="AR4" i="14"/>
  <c r="AQ4" i="14"/>
  <c r="AP4" i="14"/>
  <c r="AO4" i="14"/>
  <c r="AN4" i="14"/>
  <c r="AM4" i="14"/>
  <c r="AL4" i="14"/>
  <c r="AK4" i="14"/>
  <c r="AJ4" i="14"/>
  <c r="Y4" i="14"/>
  <c r="X4" i="14"/>
  <c r="W4" i="14"/>
  <c r="V4" i="14"/>
  <c r="U4" i="14"/>
  <c r="T4" i="14"/>
  <c r="S4" i="14"/>
  <c r="R4" i="14"/>
  <c r="Q4" i="14"/>
  <c r="P4" i="14"/>
  <c r="O4" i="14"/>
  <c r="J4" i="14"/>
  <c r="M4" i="14"/>
  <c r="L4" i="14"/>
  <c r="K4" i="14"/>
  <c r="H4" i="14"/>
  <c r="G4" i="14"/>
  <c r="AO2" i="14" l="1"/>
  <c r="AT2" i="14" s="1"/>
  <c r="AY2" i="14" s="1"/>
  <c r="BD2" i="14" s="1"/>
  <c r="BI2" i="14" s="1"/>
  <c r="BN2" i="14" s="1"/>
  <c r="BS2" i="14" s="1"/>
  <c r="BX2" i="14" s="1"/>
  <c r="CC2" i="14" s="1"/>
  <c r="CH2" i="14" s="1"/>
  <c r="CM2" i="14" s="1"/>
  <c r="CR2" i="14" s="1"/>
  <c r="CW2" i="14" s="1"/>
  <c r="DB2" i="14" s="1"/>
  <c r="DG2" i="14" s="1"/>
  <c r="DL2" i="14" s="1"/>
  <c r="DQ2" i="14" s="1"/>
  <c r="DV2" i="14" s="1"/>
  <c r="EA2" i="14" s="1"/>
  <c r="EF2" i="14" s="1"/>
  <c r="EK2" i="14" s="1"/>
  <c r="EP2" i="14" s="1"/>
  <c r="EU2" i="14" s="1"/>
  <c r="EZ2" i="14" s="1"/>
  <c r="FE2" i="14" s="1"/>
  <c r="FJ2" i="14" s="1"/>
  <c r="FO2" i="14" s="1"/>
  <c r="FT2" i="14" s="1"/>
  <c r="FY2" i="14" s="1"/>
  <c r="GD2" i="14" s="1"/>
  <c r="GI2" i="14" s="1"/>
  <c r="GN2" i="14" s="1"/>
  <c r="GS2" i="14" s="1"/>
  <c r="GX2" i="14" s="1"/>
  <c r="HC2" i="14" s="1"/>
  <c r="HH2" i="14" s="1"/>
  <c r="HM2" i="14" s="1"/>
  <c r="HR2" i="14" s="1"/>
  <c r="HW2" i="14" s="1"/>
  <c r="IB2" i="14" s="1"/>
  <c r="IG2" i="14" s="1"/>
  <c r="IL2" i="14" s="1"/>
  <c r="IQ2" i="14" s="1"/>
  <c r="IV2" i="14" s="1"/>
  <c r="JA2" i="14" s="1"/>
  <c r="JF2" i="14" s="1"/>
  <c r="JK2" i="14" s="1"/>
  <c r="JP2" i="14" s="1"/>
  <c r="JU2" i="14" s="1"/>
  <c r="JZ2" i="14" s="1"/>
  <c r="KE2" i="14" s="1"/>
  <c r="KJ2" i="14" s="1"/>
  <c r="KO2" i="14" s="1"/>
  <c r="KT2" i="14" s="1"/>
  <c r="KY2" i="14" s="1"/>
  <c r="LD2" i="14" s="1"/>
  <c r="LI2" i="14" s="1"/>
  <c r="LN2" i="14" s="1"/>
  <c r="LS2" i="14" s="1"/>
  <c r="LX2" i="14" s="1"/>
  <c r="MC2" i="14" s="1"/>
  <c r="B13" i="4"/>
  <c r="AA4" i="17" s="1"/>
  <c r="B14" i="4"/>
  <c r="AI4" i="17" s="1"/>
  <c r="B12" i="4"/>
  <c r="AA3" i="17" s="1"/>
  <c r="D4" i="17" l="1"/>
  <c r="D3" i="17"/>
  <c r="B10" i="4" l="1"/>
  <c r="S3" i="17" s="1"/>
  <c r="B9" i="4"/>
  <c r="M3" i="17" s="1"/>
  <c r="B11" i="4"/>
  <c r="M4" i="17" s="1"/>
  <c r="Q2" i="4"/>
  <c r="L2" i="4"/>
  <c r="J23" i="4" s="1"/>
  <c r="G32" i="17" s="1"/>
  <c r="J6" i="4" l="1"/>
  <c r="C15" i="17" s="1"/>
  <c r="N4" i="14"/>
  <c r="I4" i="14"/>
  <c r="Q12" i="4" s="1"/>
  <c r="K48" i="17" s="1"/>
  <c r="F4" i="14"/>
  <c r="Q18" i="4" s="1"/>
  <c r="J22" i="4" l="1"/>
  <c r="G31" i="17" s="1"/>
  <c r="K12" i="4"/>
  <c r="M13" i="4"/>
  <c r="J10" i="4"/>
  <c r="C19" i="17" s="1"/>
  <c r="K11" i="4"/>
  <c r="K20" i="4"/>
  <c r="M17" i="4"/>
  <c r="J14" i="4"/>
  <c r="C23" i="17" s="1"/>
  <c r="K19" i="4"/>
  <c r="M5" i="4"/>
  <c r="M21" i="4"/>
  <c r="J18" i="4"/>
  <c r="C27" i="17" s="1"/>
  <c r="K4" i="4"/>
  <c r="M9" i="4"/>
  <c r="O2" i="4"/>
  <c r="X2" i="17" s="1"/>
  <c r="K54" i="17"/>
  <c r="P20" i="4"/>
  <c r="L14" i="4"/>
  <c r="K23" i="17" s="1"/>
  <c r="L18" i="4"/>
  <c r="K27" i="17" s="1"/>
  <c r="O12" i="4"/>
  <c r="C48" i="17" s="1"/>
  <c r="O9" i="4"/>
  <c r="C45" i="17" s="1"/>
  <c r="Q6" i="4"/>
  <c r="K42" i="17" s="1"/>
  <c r="P5" i="4"/>
  <c r="E41" i="17" s="1"/>
  <c r="P21" i="4"/>
  <c r="P10" i="4"/>
  <c r="P12" i="4"/>
  <c r="E48" i="17" s="1"/>
  <c r="P15" i="4"/>
  <c r="J7" i="4"/>
  <c r="C16" i="17" s="1"/>
  <c r="J11" i="4"/>
  <c r="C20" i="17" s="1"/>
  <c r="J15" i="4"/>
  <c r="C24" i="17" s="1"/>
  <c r="J19" i="4"/>
  <c r="C28" i="17" s="1"/>
  <c r="K5" i="4"/>
  <c r="K13" i="4"/>
  <c r="K22" i="4"/>
  <c r="L7" i="4"/>
  <c r="K16" i="17" s="1"/>
  <c r="L11" i="4"/>
  <c r="L15" i="4"/>
  <c r="K24" i="17" s="1"/>
  <c r="L19" i="4"/>
  <c r="K28" i="17" s="1"/>
  <c r="K6" i="4"/>
  <c r="K14" i="4"/>
  <c r="K21" i="4"/>
  <c r="M6" i="4"/>
  <c r="M10" i="4"/>
  <c r="M14" i="4"/>
  <c r="M18" i="4"/>
  <c r="K23" i="4"/>
  <c r="O16" i="4"/>
  <c r="C52" i="17" s="1"/>
  <c r="O21" i="4"/>
  <c r="C57" i="17" s="1"/>
  <c r="O18" i="4"/>
  <c r="C54" i="17" s="1"/>
  <c r="O17" i="4"/>
  <c r="C53" i="17" s="1"/>
  <c r="O19" i="4"/>
  <c r="C55" i="17" s="1"/>
  <c r="Q19" i="4"/>
  <c r="K55" i="17" s="1"/>
  <c r="Q16" i="4"/>
  <c r="Q13" i="4"/>
  <c r="K49" i="17" s="1"/>
  <c r="Q10" i="4"/>
  <c r="K46" i="17" s="1"/>
  <c r="P6" i="4"/>
  <c r="E42" i="17" s="1"/>
  <c r="P11" i="4"/>
  <c r="E47" i="17" s="1"/>
  <c r="L6" i="4"/>
  <c r="O13" i="4"/>
  <c r="C49" i="17" s="1"/>
  <c r="O15" i="4"/>
  <c r="C51" i="17" s="1"/>
  <c r="Q9" i="4"/>
  <c r="K45" i="17" s="1"/>
  <c r="P9" i="4"/>
  <c r="E45" i="17" s="1"/>
  <c r="P8" i="4"/>
  <c r="E44" i="17" s="1"/>
  <c r="P14" i="4"/>
  <c r="E50" i="17" s="1"/>
  <c r="P19" i="4"/>
  <c r="J4" i="4"/>
  <c r="C13" i="17" s="1"/>
  <c r="J8" i="4"/>
  <c r="C17" i="17" s="1"/>
  <c r="J12" i="4"/>
  <c r="C21" i="17" s="1"/>
  <c r="J16" i="4"/>
  <c r="C25" i="17" s="1"/>
  <c r="J20" i="4"/>
  <c r="C29" i="17" s="1"/>
  <c r="K7" i="4"/>
  <c r="K15" i="4"/>
  <c r="L4" i="4"/>
  <c r="L8" i="4"/>
  <c r="K17" i="17" s="1"/>
  <c r="L12" i="4"/>
  <c r="L16" i="4"/>
  <c r="K25" i="17" s="1"/>
  <c r="L20" i="4"/>
  <c r="K29" i="17" s="1"/>
  <c r="K8" i="4"/>
  <c r="K16" i="4"/>
  <c r="J2" i="4"/>
  <c r="M7" i="4"/>
  <c r="M11" i="4"/>
  <c r="M15" i="4"/>
  <c r="M19" i="4"/>
  <c r="O4" i="4"/>
  <c r="C40" i="17" s="1"/>
  <c r="O20" i="4"/>
  <c r="C56" i="17" s="1"/>
  <c r="O6" i="4"/>
  <c r="C42" i="17" s="1"/>
  <c r="O22" i="4"/>
  <c r="G58" i="17" s="1"/>
  <c r="O7" i="4"/>
  <c r="C43" i="17" s="1"/>
  <c r="Q7" i="4"/>
  <c r="Q4" i="4"/>
  <c r="Q20" i="4"/>
  <c r="Q17" i="4"/>
  <c r="Q14" i="4"/>
  <c r="P17" i="4"/>
  <c r="P22" i="4"/>
  <c r="L10" i="4"/>
  <c r="O14" i="4"/>
  <c r="C50" i="17" s="1"/>
  <c r="Q15" i="4"/>
  <c r="K51" i="17" s="1"/>
  <c r="P4" i="4"/>
  <c r="E40" i="17" s="1"/>
  <c r="P13" i="4"/>
  <c r="E49" i="17" s="1"/>
  <c r="P16" i="4"/>
  <c r="P18" i="4"/>
  <c r="P7" i="4"/>
  <c r="E43" i="17" s="1"/>
  <c r="P23" i="4"/>
  <c r="J5" i="4"/>
  <c r="C14" i="17" s="1"/>
  <c r="J9" i="4"/>
  <c r="C18" i="17" s="1"/>
  <c r="J13" i="4"/>
  <c r="C22" i="17" s="1"/>
  <c r="J17" i="4"/>
  <c r="C26" i="17" s="1"/>
  <c r="J21" i="4"/>
  <c r="C30" i="17" s="1"/>
  <c r="K9" i="4"/>
  <c r="K17" i="4"/>
  <c r="L5" i="4"/>
  <c r="L9" i="4"/>
  <c r="K18" i="17" s="1"/>
  <c r="L13" i="4"/>
  <c r="L17" i="4"/>
  <c r="K26" i="17" s="1"/>
  <c r="L21" i="4"/>
  <c r="K10" i="4"/>
  <c r="K18" i="4"/>
  <c r="M4" i="4"/>
  <c r="M8" i="4"/>
  <c r="M12" i="4"/>
  <c r="M16" i="4"/>
  <c r="M20" i="4"/>
  <c r="O8" i="4"/>
  <c r="C44" i="17" s="1"/>
  <c r="O5" i="4"/>
  <c r="C41" i="17" s="1"/>
  <c r="O10" i="4"/>
  <c r="C46" i="17" s="1"/>
  <c r="O23" i="4"/>
  <c r="G59" i="17" s="1"/>
  <c r="O11" i="4"/>
  <c r="C47" i="17" s="1"/>
  <c r="Q11" i="4"/>
  <c r="Q8" i="4"/>
  <c r="Q5" i="4"/>
  <c r="Q21" i="4"/>
  <c r="K15" i="17"/>
  <c r="E46" i="17"/>
  <c r="R4" i="4"/>
  <c r="N40" i="17" s="1"/>
  <c r="R5" i="4"/>
  <c r="N41" i="17" s="1"/>
  <c r="R6" i="4"/>
  <c r="N42" i="17" s="1"/>
  <c r="R7" i="4"/>
  <c r="N43" i="17" s="1"/>
  <c r="R8" i="4"/>
  <c r="N44" i="17" s="1"/>
  <c r="R9" i="4"/>
  <c r="N45" i="17" s="1"/>
  <c r="R10" i="4"/>
  <c r="N46" i="17" s="1"/>
  <c r="R11" i="4"/>
  <c r="N47" i="17" s="1"/>
  <c r="R12" i="4"/>
  <c r="N48" i="17" s="1"/>
  <c r="R13" i="4"/>
  <c r="N49" i="17" s="1"/>
  <c r="R14" i="4"/>
  <c r="N50" i="17" s="1"/>
  <c r="R15" i="4"/>
  <c r="R16" i="4"/>
  <c r="R17" i="4"/>
  <c r="R18" i="4"/>
  <c r="R19" i="4"/>
  <c r="R20" i="4"/>
  <c r="R21" i="4"/>
  <c r="E33" i="17" l="1"/>
  <c r="K30" i="17"/>
  <c r="K14" i="17"/>
  <c r="K53" i="17"/>
  <c r="K13" i="17"/>
  <c r="K19" i="17"/>
  <c r="K41" i="17"/>
  <c r="K56" i="17"/>
  <c r="K52" i="17"/>
  <c r="I32" i="17"/>
  <c r="K44" i="17"/>
  <c r="K22" i="17"/>
  <c r="K40" i="17"/>
  <c r="K21" i="17"/>
  <c r="K20" i="17"/>
  <c r="K57" i="17"/>
  <c r="K47" i="17"/>
  <c r="K50" i="17"/>
  <c r="K43" i="17"/>
  <c r="I31" i="17"/>
  <c r="E57" i="17"/>
  <c r="N30" i="17"/>
  <c r="N18" i="17"/>
  <c r="E22" i="17"/>
  <c r="E16" i="17"/>
  <c r="N53" i="17"/>
  <c r="E56" i="17"/>
  <c r="E52" i="17"/>
  <c r="N29" i="17"/>
  <c r="N25" i="17"/>
  <c r="N21" i="17"/>
  <c r="N17" i="17"/>
  <c r="N13" i="17"/>
  <c r="E15" i="17"/>
  <c r="E18" i="17"/>
  <c r="E25" i="17"/>
  <c r="E28" i="17"/>
  <c r="I59" i="17"/>
  <c r="E53" i="17"/>
  <c r="N22" i="17"/>
  <c r="E19" i="17"/>
  <c r="E13" i="17"/>
  <c r="N57" i="17"/>
  <c r="N56" i="17"/>
  <c r="N52" i="17"/>
  <c r="E55" i="17"/>
  <c r="E51" i="17"/>
  <c r="N28" i="17"/>
  <c r="N24" i="17"/>
  <c r="N20" i="17"/>
  <c r="N16" i="17"/>
  <c r="E27" i="17"/>
  <c r="E30" i="17"/>
  <c r="E14" i="17"/>
  <c r="E21" i="17"/>
  <c r="E24" i="17"/>
  <c r="N54" i="17"/>
  <c r="N26" i="17"/>
  <c r="N14" i="17"/>
  <c r="E29" i="17"/>
  <c r="N55" i="17"/>
  <c r="N51" i="17"/>
  <c r="E54" i="17"/>
  <c r="I58" i="17"/>
  <c r="N27" i="17"/>
  <c r="N23" i="17"/>
  <c r="N19" i="17"/>
  <c r="N15" i="17"/>
  <c r="E23" i="17"/>
  <c r="E26" i="17"/>
  <c r="G2" i="17"/>
  <c r="E6" i="17"/>
  <c r="E17" i="17"/>
  <c r="E20" i="17"/>
</calcChain>
</file>

<file path=xl/sharedStrings.xml><?xml version="1.0" encoding="utf-8"?>
<sst xmlns="http://schemas.openxmlformats.org/spreadsheetml/2006/main" count="153" uniqueCount="138">
  <si>
    <t>場所</t>
    <rPh sb="0" eb="2">
      <t>バショ</t>
    </rPh>
    <phoneticPr fontId="1"/>
  </si>
  <si>
    <t>№</t>
    <phoneticPr fontId="1"/>
  </si>
  <si>
    <t>チーム名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</si>
  <si>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</si>
  <si>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コーチ</t>
    <phoneticPr fontId="1"/>
  </si>
  <si>
    <t>Ａコーチ</t>
    <phoneticPr fontId="1"/>
  </si>
  <si>
    <t>Ａチーム</t>
    <phoneticPr fontId="1"/>
  </si>
  <si>
    <t>Ｂチーム</t>
    <phoneticPr fontId="1"/>
  </si>
  <si>
    <t>大会名</t>
    <rPh sb="0" eb="3">
      <t>タイカイメイ</t>
    </rPh>
    <phoneticPr fontId="1"/>
  </si>
  <si>
    <t>CAP</t>
    <phoneticPr fontId="1"/>
  </si>
  <si>
    <t>時間</t>
    <rPh sb="0" eb="2">
      <t>ジカン</t>
    </rPh>
    <phoneticPr fontId="1"/>
  </si>
  <si>
    <t>通し番号</t>
    <rPh sb="0" eb="1">
      <t>トオ</t>
    </rPh>
    <rPh sb="2" eb="4">
      <t>バンゴウ</t>
    </rPh>
    <phoneticPr fontId="1"/>
  </si>
  <si>
    <t>チーム記号</t>
    <rPh sb="3" eb="5">
      <t>キゴウ</t>
    </rPh>
    <phoneticPr fontId="1"/>
  </si>
  <si>
    <t>m1</t>
    <phoneticPr fontId="6"/>
  </si>
  <si>
    <t>m2</t>
    <phoneticPr fontId="6"/>
  </si>
  <si>
    <t>コーチ</t>
    <phoneticPr fontId="1"/>
  </si>
  <si>
    <t>ﾁｰﾑA</t>
    <phoneticPr fontId="1"/>
  </si>
  <si>
    <t>ﾁｰﾑB</t>
    <phoneticPr fontId="1"/>
  </si>
  <si>
    <t>Ａコーチ</t>
    <phoneticPr fontId="1"/>
  </si>
  <si>
    <t>m1</t>
    <phoneticPr fontId="1"/>
  </si>
  <si>
    <t xml:space="preserve"> </t>
    <phoneticPr fontId="1"/>
  </si>
  <si>
    <t>m2</t>
    <phoneticPr fontId="1"/>
  </si>
  <si>
    <t>青木　春男</t>
    <rPh sb="0" eb="1">
      <t>アオ</t>
    </rPh>
    <rPh sb="1" eb="2">
      <t>キ</t>
    </rPh>
    <rPh sb="3" eb="4">
      <t>ハル</t>
    </rPh>
    <rPh sb="4" eb="5">
      <t>オトコ</t>
    </rPh>
    <phoneticPr fontId="7"/>
  </si>
  <si>
    <t>井上　仁史</t>
    <rPh sb="0" eb="1">
      <t>イ</t>
    </rPh>
    <rPh sb="1" eb="2">
      <t>ジョウ</t>
    </rPh>
    <rPh sb="3" eb="4">
      <t>ヒトシ</t>
    </rPh>
    <rPh sb="4" eb="5">
      <t>シ</t>
    </rPh>
    <phoneticPr fontId="7"/>
  </si>
  <si>
    <t>上田　不二雄</t>
    <rPh sb="0" eb="1">
      <t>ジョウ</t>
    </rPh>
    <rPh sb="1" eb="2">
      <t>タ</t>
    </rPh>
    <rPh sb="3" eb="6">
      <t>フジオ</t>
    </rPh>
    <phoneticPr fontId="7"/>
  </si>
  <si>
    <t>榎田　平治</t>
    <rPh sb="0" eb="1">
      <t>エノキ</t>
    </rPh>
    <rPh sb="1" eb="2">
      <t>タ</t>
    </rPh>
    <rPh sb="3" eb="4">
      <t>ヒラ</t>
    </rPh>
    <rPh sb="4" eb="5">
      <t>オサム</t>
    </rPh>
    <phoneticPr fontId="7"/>
  </si>
  <si>
    <t>角村　波平</t>
    <rPh sb="0" eb="1">
      <t>カド</t>
    </rPh>
    <rPh sb="1" eb="2">
      <t>ムラ</t>
    </rPh>
    <rPh sb="3" eb="4">
      <t>ナミ</t>
    </rPh>
    <rPh sb="4" eb="5">
      <t>ヒラ</t>
    </rPh>
    <phoneticPr fontId="7"/>
  </si>
  <si>
    <t>木之下　忍</t>
    <rPh sb="0" eb="3">
      <t>キノシタ</t>
    </rPh>
    <rPh sb="4" eb="5">
      <t>ニン</t>
    </rPh>
    <phoneticPr fontId="7"/>
  </si>
  <si>
    <t>久保田　沼生</t>
    <rPh sb="0" eb="3">
      <t>クボタ</t>
    </rPh>
    <rPh sb="4" eb="5">
      <t>ヌマ</t>
    </rPh>
    <rPh sb="5" eb="6">
      <t>セイ</t>
    </rPh>
    <phoneticPr fontId="7"/>
  </si>
  <si>
    <t>源田　稔次</t>
    <rPh sb="0" eb="1">
      <t>ミナモト</t>
    </rPh>
    <rPh sb="1" eb="2">
      <t>デン</t>
    </rPh>
    <rPh sb="3" eb="4">
      <t>ミノル</t>
    </rPh>
    <rPh sb="4" eb="5">
      <t>ツギ</t>
    </rPh>
    <phoneticPr fontId="7"/>
  </si>
  <si>
    <t>末広　勲二</t>
    <rPh sb="0" eb="1">
      <t>スエ</t>
    </rPh>
    <rPh sb="1" eb="2">
      <t>ヒロシ</t>
    </rPh>
    <rPh sb="3" eb="4">
      <t>イサオ</t>
    </rPh>
    <rPh sb="4" eb="5">
      <t>フタ</t>
    </rPh>
    <phoneticPr fontId="7"/>
  </si>
  <si>
    <t>瀬田　健次郎</t>
    <rPh sb="0" eb="1">
      <t>セ</t>
    </rPh>
    <rPh sb="1" eb="2">
      <t>タ</t>
    </rPh>
    <rPh sb="3" eb="6">
      <t>ケンジロウ</t>
    </rPh>
    <phoneticPr fontId="7"/>
  </si>
  <si>
    <t>惣野　権太</t>
    <rPh sb="0" eb="1">
      <t>ソウ</t>
    </rPh>
    <rPh sb="1" eb="2">
      <t>ノ</t>
    </rPh>
    <rPh sb="3" eb="4">
      <t>ケン</t>
    </rPh>
    <rPh sb="4" eb="5">
      <t>フトシ</t>
    </rPh>
    <phoneticPr fontId="6"/>
  </si>
  <si>
    <t>田中　肇</t>
    <rPh sb="0" eb="1">
      <t>タ</t>
    </rPh>
    <rPh sb="1" eb="2">
      <t>ナカ</t>
    </rPh>
    <rPh sb="3" eb="4">
      <t>ハジメ</t>
    </rPh>
    <phoneticPr fontId="7"/>
  </si>
  <si>
    <t>千種　広志</t>
    <rPh sb="0" eb="1">
      <t>セン</t>
    </rPh>
    <rPh sb="1" eb="2">
      <t>シュ</t>
    </rPh>
    <rPh sb="3" eb="4">
      <t>ヒロ</t>
    </rPh>
    <rPh sb="4" eb="5">
      <t>ココロザシ</t>
    </rPh>
    <phoneticPr fontId="7"/>
  </si>
  <si>
    <t>辻岡　房雄</t>
    <rPh sb="0" eb="1">
      <t>ツジ</t>
    </rPh>
    <rPh sb="1" eb="2">
      <t>オカ</t>
    </rPh>
    <rPh sb="3" eb="4">
      <t>フサ</t>
    </rPh>
    <rPh sb="4" eb="5">
      <t>ユウ</t>
    </rPh>
    <phoneticPr fontId="6"/>
  </si>
  <si>
    <t>山口　馬助</t>
    <rPh sb="0" eb="1">
      <t>ヤマ</t>
    </rPh>
    <rPh sb="1" eb="2">
      <t>クチ</t>
    </rPh>
    <rPh sb="3" eb="4">
      <t>ウマ</t>
    </rPh>
    <rPh sb="4" eb="5">
      <t>スケ</t>
    </rPh>
    <phoneticPr fontId="6"/>
  </si>
  <si>
    <t>中野　厚志</t>
    <rPh sb="0" eb="1">
      <t>ナカ</t>
    </rPh>
    <rPh sb="1" eb="2">
      <t>ノ</t>
    </rPh>
    <rPh sb="3" eb="4">
      <t>アツシ</t>
    </rPh>
    <rPh sb="4" eb="5">
      <t>シ</t>
    </rPh>
    <phoneticPr fontId="7"/>
  </si>
  <si>
    <t>西田　一郎</t>
    <rPh sb="0" eb="1">
      <t>ニシ</t>
    </rPh>
    <rPh sb="1" eb="2">
      <t>タ</t>
    </rPh>
    <rPh sb="3" eb="4">
      <t>イチ</t>
    </rPh>
    <rPh sb="4" eb="5">
      <t>ロウ</t>
    </rPh>
    <phoneticPr fontId="7"/>
  </si>
  <si>
    <t>沼田　丑雄</t>
    <rPh sb="0" eb="1">
      <t>ヌマ</t>
    </rPh>
    <rPh sb="1" eb="2">
      <t>タ</t>
    </rPh>
    <rPh sb="3" eb="4">
      <t>ウシ</t>
    </rPh>
    <rPh sb="4" eb="5">
      <t>ユウ</t>
    </rPh>
    <phoneticPr fontId="7"/>
  </si>
  <si>
    <t>根岸　悦郎</t>
    <rPh sb="0" eb="1">
      <t>ネ</t>
    </rPh>
    <rPh sb="1" eb="2">
      <t>キシ</t>
    </rPh>
    <rPh sb="3" eb="4">
      <t>エツ</t>
    </rPh>
    <rPh sb="4" eb="5">
      <t>ロウ</t>
    </rPh>
    <phoneticPr fontId="7"/>
  </si>
  <si>
    <t>原田　悟</t>
    <rPh sb="0" eb="1">
      <t>ハラ</t>
    </rPh>
    <rPh sb="1" eb="2">
      <t>タ</t>
    </rPh>
    <rPh sb="3" eb="4">
      <t>サトル</t>
    </rPh>
    <phoneticPr fontId="7"/>
  </si>
  <si>
    <t>平野　信二</t>
    <rPh sb="0" eb="1">
      <t>ヒラ</t>
    </rPh>
    <rPh sb="1" eb="2">
      <t>ノ</t>
    </rPh>
    <rPh sb="3" eb="4">
      <t>シン</t>
    </rPh>
    <rPh sb="4" eb="5">
      <t>フタ</t>
    </rPh>
    <phoneticPr fontId="7"/>
  </si>
  <si>
    <t>藤井　スネ夫</t>
    <rPh sb="0" eb="1">
      <t>フジ</t>
    </rPh>
    <rPh sb="1" eb="2">
      <t>イ</t>
    </rPh>
    <rPh sb="5" eb="6">
      <t>オ</t>
    </rPh>
    <phoneticPr fontId="7"/>
  </si>
  <si>
    <t>別府　誠二</t>
    <rPh sb="0" eb="1">
      <t>ベツ</t>
    </rPh>
    <rPh sb="1" eb="2">
      <t>フ</t>
    </rPh>
    <rPh sb="3" eb="4">
      <t>マコト</t>
    </rPh>
    <rPh sb="4" eb="5">
      <t>フタ</t>
    </rPh>
    <phoneticPr fontId="1"/>
  </si>
  <si>
    <t>本田　総一郎</t>
    <rPh sb="0" eb="1">
      <t>ホン</t>
    </rPh>
    <rPh sb="1" eb="2">
      <t>タ</t>
    </rPh>
    <rPh sb="3" eb="6">
      <t>ソウイチロウ</t>
    </rPh>
    <phoneticPr fontId="1"/>
  </si>
  <si>
    <t>前田　太一</t>
    <rPh sb="0" eb="1">
      <t>マエ</t>
    </rPh>
    <rPh sb="1" eb="2">
      <t>タ</t>
    </rPh>
    <rPh sb="3" eb="4">
      <t>フトシ</t>
    </rPh>
    <rPh sb="4" eb="5">
      <t>ハジメ</t>
    </rPh>
    <phoneticPr fontId="1"/>
  </si>
  <si>
    <t>水野　主税</t>
    <rPh sb="0" eb="1">
      <t>ミズ</t>
    </rPh>
    <rPh sb="1" eb="2">
      <t>ノ</t>
    </rPh>
    <rPh sb="3" eb="4">
      <t>オモ</t>
    </rPh>
    <rPh sb="4" eb="5">
      <t>ゼイ</t>
    </rPh>
    <phoneticPr fontId="7"/>
  </si>
  <si>
    <t>福岡　周太</t>
    <rPh sb="0" eb="1">
      <t>フク</t>
    </rPh>
    <rPh sb="1" eb="2">
      <t>オカ</t>
    </rPh>
    <rPh sb="3" eb="4">
      <t>シュウ</t>
    </rPh>
    <rPh sb="4" eb="5">
      <t>タ</t>
    </rPh>
    <phoneticPr fontId="6"/>
  </si>
  <si>
    <t>クルーチーフ</t>
    <phoneticPr fontId="1"/>
  </si>
  <si>
    <t>1stアンパイア</t>
    <phoneticPr fontId="1"/>
  </si>
  <si>
    <t>日付</t>
    <rPh sb="0" eb="2">
      <t>ヒヅケ</t>
    </rPh>
    <phoneticPr fontId="1"/>
  </si>
  <si>
    <t>Game.No</t>
    <phoneticPr fontId="1"/>
  </si>
  <si>
    <t>クルーチーフ</t>
    <phoneticPr fontId="1"/>
  </si>
  <si>
    <t>2ndアンパイア</t>
    <phoneticPr fontId="1"/>
  </si>
  <si>
    <t>012</t>
    <phoneticPr fontId="1"/>
  </si>
  <si>
    <t>123</t>
    <phoneticPr fontId="1"/>
  </si>
  <si>
    <t>001</t>
    <phoneticPr fontId="1"/>
  </si>
  <si>
    <t>999</t>
    <phoneticPr fontId="1"/>
  </si>
  <si>
    <t>001</t>
    <phoneticPr fontId="1"/>
  </si>
  <si>
    <t>00</t>
    <phoneticPr fontId="1"/>
  </si>
  <si>
    <t>0</t>
    <phoneticPr fontId="1"/>
  </si>
  <si>
    <t>000</t>
    <phoneticPr fontId="1"/>
  </si>
  <si>
    <t>987</t>
    <phoneticPr fontId="1"/>
  </si>
  <si>
    <t>876</t>
    <phoneticPr fontId="1"/>
  </si>
  <si>
    <t>765</t>
    <phoneticPr fontId="1"/>
  </si>
  <si>
    <t>654</t>
    <phoneticPr fontId="1"/>
  </si>
  <si>
    <t>543</t>
    <phoneticPr fontId="1"/>
  </si>
  <si>
    <t>432</t>
    <phoneticPr fontId="1"/>
  </si>
  <si>
    <t>321</t>
    <phoneticPr fontId="1"/>
  </si>
  <si>
    <t>111</t>
    <phoneticPr fontId="1"/>
  </si>
  <si>
    <t>222</t>
    <phoneticPr fontId="1"/>
  </si>
  <si>
    <t>333</t>
    <phoneticPr fontId="1"/>
  </si>
  <si>
    <t>444</t>
    <phoneticPr fontId="1"/>
  </si>
  <si>
    <t>234</t>
    <phoneticPr fontId="1"/>
  </si>
  <si>
    <t>345</t>
    <phoneticPr fontId="1"/>
  </si>
  <si>
    <t>456</t>
    <phoneticPr fontId="1"/>
  </si>
  <si>
    <t>4</t>
    <phoneticPr fontId="1"/>
  </si>
  <si>
    <t>1</t>
    <phoneticPr fontId="1"/>
  </si>
  <si>
    <t>3</t>
    <phoneticPr fontId="1"/>
  </si>
  <si>
    <t>5</t>
    <phoneticPr fontId="1"/>
  </si>
  <si>
    <t>6</t>
    <phoneticPr fontId="1"/>
  </si>
  <si>
    <t>10</t>
    <phoneticPr fontId="1"/>
  </si>
  <si>
    <t>12</t>
    <phoneticPr fontId="1"/>
  </si>
  <si>
    <t>13</t>
    <phoneticPr fontId="1"/>
  </si>
  <si>
    <t>23</t>
    <phoneticPr fontId="1"/>
  </si>
  <si>
    <t>34</t>
    <phoneticPr fontId="1"/>
  </si>
  <si>
    <t>59</t>
    <phoneticPr fontId="1"/>
  </si>
  <si>
    <t>72</t>
    <phoneticPr fontId="1"/>
  </si>
  <si>
    <t>78</t>
    <phoneticPr fontId="1"/>
  </si>
  <si>
    <t>85</t>
    <phoneticPr fontId="1"/>
  </si>
  <si>
    <t>91</t>
    <phoneticPr fontId="1"/>
  </si>
  <si>
    <t>99</t>
    <phoneticPr fontId="1"/>
  </si>
  <si>
    <t>小野原　誉</t>
    <rPh sb="0" eb="1">
      <t>ショウ</t>
    </rPh>
    <rPh sb="1" eb="3">
      <t>ノハラ</t>
    </rPh>
    <rPh sb="4" eb="5">
      <t>ホマ</t>
    </rPh>
    <phoneticPr fontId="7"/>
  </si>
  <si>
    <t>小山田　野里彦</t>
    <rPh sb="0" eb="3">
      <t>コヤマダ</t>
    </rPh>
    <rPh sb="4" eb="5">
      <t>ノ</t>
    </rPh>
    <rPh sb="5" eb="6">
      <t>リ</t>
    </rPh>
    <rPh sb="6" eb="7">
      <t>ヒコ</t>
    </rPh>
    <phoneticPr fontId="7"/>
  </si>
  <si>
    <t>佐藤　寛</t>
    <rPh sb="0" eb="1">
      <t>タスク</t>
    </rPh>
    <rPh sb="1" eb="2">
      <t>フジ</t>
    </rPh>
    <rPh sb="3" eb="4">
      <t>ヒロシ</t>
    </rPh>
    <phoneticPr fontId="7"/>
  </si>
  <si>
    <t>嶋　金太</t>
    <rPh sb="0" eb="1">
      <t>シマ</t>
    </rPh>
    <rPh sb="2" eb="3">
      <t>カネ</t>
    </rPh>
    <rPh sb="3" eb="4">
      <t>フトシ</t>
    </rPh>
    <phoneticPr fontId="7"/>
  </si>
  <si>
    <t>広島　修徒</t>
    <rPh sb="0" eb="1">
      <t>ヒロ</t>
    </rPh>
    <rPh sb="1" eb="2">
      <t>シマ</t>
    </rPh>
    <rPh sb="3" eb="4">
      <t>シュウ</t>
    </rPh>
    <rPh sb="4" eb="5">
      <t>ト</t>
    </rPh>
    <phoneticPr fontId="6"/>
  </si>
  <si>
    <t>島根　玉子</t>
    <rPh sb="0" eb="1">
      <t>シマ</t>
    </rPh>
    <rPh sb="1" eb="2">
      <t>ネ</t>
    </rPh>
    <rPh sb="3" eb="5">
      <t>タマコ</t>
    </rPh>
    <phoneticPr fontId="1"/>
  </si>
  <si>
    <t>000</t>
    <phoneticPr fontId="1"/>
  </si>
  <si>
    <t>222</t>
    <phoneticPr fontId="1"/>
  </si>
  <si>
    <t>444</t>
    <phoneticPr fontId="1"/>
  </si>
  <si>
    <t>555</t>
    <phoneticPr fontId="1"/>
  </si>
  <si>
    <t>666</t>
    <phoneticPr fontId="1"/>
  </si>
  <si>
    <t>777</t>
    <phoneticPr fontId="1"/>
  </si>
  <si>
    <t>888</t>
    <phoneticPr fontId="1"/>
  </si>
  <si>
    <t>000</t>
    <phoneticPr fontId="1"/>
  </si>
  <si>
    <t>111</t>
    <phoneticPr fontId="1"/>
  </si>
  <si>
    <t>222</t>
    <phoneticPr fontId="1"/>
  </si>
  <si>
    <t>444</t>
    <phoneticPr fontId="1"/>
  </si>
  <si>
    <t>555</t>
    <phoneticPr fontId="1"/>
  </si>
  <si>
    <t>東西スターズ</t>
    <rPh sb="0" eb="2">
      <t>トウザイ</t>
    </rPh>
    <phoneticPr fontId="7"/>
  </si>
  <si>
    <t>南北ファイターズ</t>
    <rPh sb="0" eb="2">
      <t>ナンボク</t>
    </rPh>
    <phoneticPr fontId="6"/>
  </si>
  <si>
    <t>Licence No.</t>
    <phoneticPr fontId="1"/>
  </si>
  <si>
    <t>東京　一郎</t>
    <rPh sb="0" eb="2">
      <t>トウキョウ</t>
    </rPh>
    <rPh sb="3" eb="5">
      <t>イチロウ</t>
    </rPh>
    <phoneticPr fontId="1"/>
  </si>
  <si>
    <t>大阪　次郎</t>
    <rPh sb="0" eb="2">
      <t>オオサカ</t>
    </rPh>
    <rPh sb="3" eb="5">
      <t>ジロウ</t>
    </rPh>
    <phoneticPr fontId="1"/>
  </si>
  <si>
    <t>愛知　三郎</t>
    <rPh sb="0" eb="2">
      <t>アイチ</t>
    </rPh>
    <rPh sb="3" eb="5">
      <t>サブロウ</t>
    </rPh>
    <phoneticPr fontId="1"/>
  </si>
  <si>
    <t>野原　旺次郎</t>
    <rPh sb="0" eb="1">
      <t>ヤ</t>
    </rPh>
    <rPh sb="1" eb="2">
      <t>ハラ</t>
    </rPh>
    <rPh sb="3" eb="4">
      <t>オウ</t>
    </rPh>
    <rPh sb="4" eb="6">
      <t>ジロウ</t>
    </rPh>
    <phoneticPr fontId="7"/>
  </si>
  <si>
    <t>使い方</t>
    <rPh sb="0" eb="1">
      <t>ツカ</t>
    </rPh>
    <rPh sb="2" eb="3">
      <t>カタ</t>
    </rPh>
    <phoneticPr fontId="1"/>
  </si>
  <si>
    <t>（３）「入力」シートに大会名と Game.No を入力する。</t>
    <rPh sb="4" eb="6">
      <t>ニュウリョク</t>
    </rPh>
    <rPh sb="11" eb="14">
      <t>タイカイメイ</t>
    </rPh>
    <rPh sb="25" eb="27">
      <t>ニュウリョク</t>
    </rPh>
    <phoneticPr fontId="1"/>
  </si>
  <si>
    <t>（４）「印刷」シートを印刷する。</t>
    <rPh sb="4" eb="6">
      <t>インサツ</t>
    </rPh>
    <rPh sb="11" eb="13">
      <t>インサツ</t>
    </rPh>
    <phoneticPr fontId="1"/>
  </si>
  <si>
    <t>sample</t>
    <phoneticPr fontId="1"/>
  </si>
  <si>
    <t>sample 1</t>
    <phoneticPr fontId="1"/>
  </si>
  <si>
    <t>sample 2</t>
    <phoneticPr fontId="1"/>
  </si>
  <si>
    <t>※　「チーム表」シートと「ゲーム表」シートにはサンプルデータが入力されています。</t>
    <phoneticPr fontId="1"/>
  </si>
  <si>
    <t>天皇杯全日本バスケットボール選手権大会</t>
    <rPh sb="0" eb="3">
      <t>テンノウハイ</t>
    </rPh>
    <rPh sb="3" eb="6">
      <t>ゼンニホン</t>
    </rPh>
    <rPh sb="14" eb="17">
      <t>センシュケン</t>
    </rPh>
    <rPh sb="17" eb="19">
      <t>タイカイ</t>
    </rPh>
    <phoneticPr fontId="1"/>
  </si>
  <si>
    <t>▲▲スーパーアリーナ</t>
    <phoneticPr fontId="1"/>
  </si>
  <si>
    <t>（２）「ゲーム表」シートに各ゲームのデータ（日付、時間、会場名、審判氏名等）を入力する。</t>
    <rPh sb="7" eb="8">
      <t>ヒョウ</t>
    </rPh>
    <rPh sb="13" eb="14">
      <t>カク</t>
    </rPh>
    <rPh sb="22" eb="24">
      <t>ヒヅケ</t>
    </rPh>
    <rPh sb="25" eb="27">
      <t>ジカン</t>
    </rPh>
    <rPh sb="28" eb="31">
      <t>カイジョウメイ</t>
    </rPh>
    <rPh sb="32" eb="34">
      <t>シンパン</t>
    </rPh>
    <rPh sb="34" eb="36">
      <t>シメイ</t>
    </rPh>
    <rPh sb="36" eb="37">
      <t>トウ</t>
    </rPh>
    <rPh sb="39" eb="41">
      <t>ニュウリョク</t>
    </rPh>
    <phoneticPr fontId="1"/>
  </si>
  <si>
    <t>（１）「チーム表」シートに各チームのデータ（選手氏名、番号等）を入力する。</t>
    <rPh sb="7" eb="8">
      <t>ヒョウ</t>
    </rPh>
    <rPh sb="13" eb="14">
      <t>カク</t>
    </rPh>
    <rPh sb="22" eb="24">
      <t>センシュ</t>
    </rPh>
    <rPh sb="24" eb="26">
      <t>シメイ</t>
    </rPh>
    <rPh sb="27" eb="30">
      <t>バンゴウナド</t>
    </rPh>
    <rPh sb="32" eb="34">
      <t>ニュウリョク</t>
    </rPh>
    <phoneticPr fontId="1"/>
  </si>
  <si>
    <r>
      <t xml:space="preserve">(公財)日本バスケットボール協会の公式スコアシート（複写式4枚綴り）に、選手氏名等を
</t>
    </r>
    <r>
      <rPr>
        <b/>
        <u/>
        <sz val="11"/>
        <color theme="0"/>
        <rFont val="ＭＳ Ｐゴシック"/>
        <family val="3"/>
        <charset val="128"/>
      </rPr>
      <t>ドットインパクト方式のプリンター</t>
    </r>
    <r>
      <rPr>
        <sz val="11"/>
        <color theme="0"/>
        <rFont val="ＭＳ Ｐゴシック"/>
        <family val="3"/>
        <charset val="128"/>
      </rPr>
      <t>で印字することができます。</t>
    </r>
    <rPh sb="1" eb="3">
      <t>コウザイ</t>
    </rPh>
    <rPh sb="4" eb="6">
      <t>ニホン</t>
    </rPh>
    <rPh sb="14" eb="16">
      <t>キョウカイ</t>
    </rPh>
    <rPh sb="17" eb="19">
      <t>コウシキ</t>
    </rPh>
    <rPh sb="26" eb="28">
      <t>フクシャ</t>
    </rPh>
    <rPh sb="28" eb="29">
      <t>シキ</t>
    </rPh>
    <rPh sb="30" eb="31">
      <t>マイ</t>
    </rPh>
    <rPh sb="31" eb="32">
      <t>ツヅ</t>
    </rPh>
    <rPh sb="36" eb="38">
      <t>センシュ</t>
    </rPh>
    <rPh sb="38" eb="40">
      <t>シメイ</t>
    </rPh>
    <rPh sb="40" eb="41">
      <t>トウ</t>
    </rPh>
    <rPh sb="51" eb="53">
      <t>ホウシキ</t>
    </rPh>
    <rPh sb="60" eb="62">
      <t>インジ</t>
    </rPh>
    <phoneticPr fontId="1"/>
  </si>
  <si>
    <t>※　使用するプリンターに合わせて、余白、印刷倍率等を調整してください。</t>
    <rPh sb="2" eb="4">
      <t>シヨウ</t>
    </rPh>
    <rPh sb="12" eb="13">
      <t>ア</t>
    </rPh>
    <rPh sb="17" eb="19">
      <t>ヨハク</t>
    </rPh>
    <rPh sb="20" eb="22">
      <t>インサツ</t>
    </rPh>
    <rPh sb="22" eb="24">
      <t>バイリツ</t>
    </rPh>
    <rPh sb="24" eb="25">
      <t>トウ</t>
    </rPh>
    <rPh sb="26" eb="28">
      <t>チョウセイ</t>
    </rPh>
    <phoneticPr fontId="1"/>
  </si>
  <si>
    <t>Licence No.</t>
    <phoneticPr fontId="1"/>
  </si>
  <si>
    <t>JBA公式スコアシート 印字ツール</t>
    <rPh sb="3" eb="5">
      <t>コウシキ</t>
    </rPh>
    <rPh sb="12" eb="14">
      <t>インジ</t>
    </rPh>
    <phoneticPr fontId="1"/>
  </si>
  <si>
    <t>公益財団法人日本バスケットボール協会　ＴＯ委員会</t>
    <rPh sb="0" eb="2">
      <t>コウエキ</t>
    </rPh>
    <rPh sb="2" eb="4">
      <t>ザイダン</t>
    </rPh>
    <rPh sb="4" eb="6">
      <t>ホウジン</t>
    </rPh>
    <rPh sb="6" eb="8">
      <t>ニホン</t>
    </rPh>
    <rPh sb="16" eb="18">
      <t>キョウカイ</t>
    </rPh>
    <rPh sb="21" eb="24">
      <t>イインカイ</t>
    </rPh>
    <phoneticPr fontId="1"/>
  </si>
  <si>
    <t>910</t>
    <phoneticPr fontId="1"/>
  </si>
  <si>
    <t>村田　勉</t>
    <rPh sb="0" eb="2">
      <t>ムラタ</t>
    </rPh>
    <rPh sb="3" eb="4">
      <t>ツトム</t>
    </rPh>
    <phoneticPr fontId="1"/>
  </si>
  <si>
    <t>目加田　哲治</t>
    <rPh sb="0" eb="3">
      <t>メカタ</t>
    </rPh>
    <rPh sb="4" eb="6">
      <t>テツジ</t>
    </rPh>
    <phoneticPr fontId="7"/>
  </si>
  <si>
    <t>Vol. 4.5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</si>
</sst>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:mm;@"/>
    <numFmt numFmtId="177" formatCode="yyyy"/>
    <numFmt numFmtId="178" formatCode="m"/>
    <numFmt numFmtId="179" formatCode="d"/>
    <numFmt numFmtId="180" formatCode="0_);[Red]\(0\)"/>
  </numFmts>
  <fonts count="5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rgb="FFFFFF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6"/>
      <color rgb="FFFFFF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i/>
      <sz val="20"/>
      <color theme="1"/>
      <name val="ＭＳ Ｐゴシック"/>
      <family val="3"/>
      <charset val="128"/>
    </font>
    <font>
      <i/>
      <sz val="2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i/>
      <sz val="12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u/>
      <sz val="11"/>
      <color theme="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221">
    <xf numFmtId="0" fontId="0" fillId="0" borderId="0" xfId="0"/>
    <xf numFmtId="0" fontId="0" fillId="2" borderId="0" xfId="0" applyFill="1"/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1">
      <alignment vertical="center"/>
    </xf>
    <xf numFmtId="0" fontId="10" fillId="0" borderId="0" xfId="1" applyFont="1">
      <alignment vertical="center"/>
    </xf>
    <xf numFmtId="0" fontId="8" fillId="0" borderId="5" xfId="1" applyBorder="1" applyAlignment="1">
      <alignment horizontal="right" vertical="center"/>
    </xf>
    <xf numFmtId="49" fontId="0" fillId="6" borderId="11" xfId="0" applyNumberForma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1" xfId="0" applyFill="1" applyBorder="1" applyAlignment="1">
      <alignment horizontal="center" shrinkToFi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12" fillId="0" borderId="0" xfId="0" applyFont="1" applyAlignment="1">
      <alignment horizontal="right" vertical="center"/>
    </xf>
    <xf numFmtId="178" fontId="0" fillId="7" borderId="11" xfId="0" quotePrefix="1" applyNumberFormat="1" applyFill="1" applyBorder="1" applyAlignment="1">
      <alignment horizontal="left" vertical="center"/>
    </xf>
    <xf numFmtId="179" fontId="0" fillId="7" borderId="11" xfId="0" quotePrefix="1" applyNumberFormat="1" applyFill="1" applyBorder="1" applyAlignment="1">
      <alignment horizontal="left" vertical="center"/>
    </xf>
    <xf numFmtId="20" fontId="0" fillId="7" borderId="11" xfId="0" quotePrefix="1" applyNumberFormat="1" applyFill="1" applyBorder="1" applyAlignment="1">
      <alignment horizontal="left" vertical="center"/>
    </xf>
    <xf numFmtId="0" fontId="0" fillId="7" borderId="12" xfId="0" applyFill="1" applyBorder="1" applyAlignment="1">
      <alignment horizontal="center" vertical="center"/>
    </xf>
    <xf numFmtId="20" fontId="0" fillId="5" borderId="20" xfId="0" applyNumberForma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 shrinkToFit="1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20" fontId="0" fillId="5" borderId="30" xfId="0" applyNumberFormat="1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horizontal="center" shrinkToFit="1"/>
      <protection locked="0"/>
    </xf>
    <xf numFmtId="0" fontId="0" fillId="5" borderId="30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8" fillId="5" borderId="18" xfId="1" applyFill="1" applyBorder="1" applyAlignment="1" applyProtection="1">
      <alignment horizontal="center" vertical="center"/>
      <protection locked="0"/>
    </xf>
    <xf numFmtId="0" fontId="8" fillId="5" borderId="21" xfId="1" applyFill="1" applyBorder="1" applyAlignment="1" applyProtection="1">
      <alignment horizontal="center" vertical="center"/>
      <protection locked="0"/>
    </xf>
    <xf numFmtId="0" fontId="8" fillId="5" borderId="22" xfId="1" applyFill="1" applyBorder="1" applyAlignment="1" applyProtection="1">
      <alignment horizontal="center" vertical="center"/>
      <protection locked="0"/>
    </xf>
    <xf numFmtId="0" fontId="8" fillId="5" borderId="25" xfId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5" borderId="34" xfId="0" applyFill="1" applyBorder="1" applyAlignment="1" applyProtection="1">
      <alignment horizontal="center" shrinkToFit="1"/>
      <protection locked="0"/>
    </xf>
    <xf numFmtId="0" fontId="11" fillId="5" borderId="17" xfId="1" applyFont="1" applyFill="1" applyBorder="1" applyAlignment="1" applyProtection="1">
      <alignment horizontal="left" vertical="center"/>
      <protection locked="0"/>
    </xf>
    <xf numFmtId="0" fontId="11" fillId="5" borderId="20" xfId="1" applyFont="1" applyFill="1" applyBorder="1" applyAlignment="1" applyProtection="1">
      <alignment horizontal="left" vertical="center"/>
      <protection locked="0"/>
    </xf>
    <xf numFmtId="0" fontId="11" fillId="5" borderId="24" xfId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14" fontId="0" fillId="7" borderId="11" xfId="0" quotePrefix="1" applyNumberFormat="1" applyFill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49" fontId="8" fillId="5" borderId="35" xfId="1" applyNumberFormat="1" applyFill="1" applyBorder="1" applyAlignment="1" applyProtection="1">
      <alignment horizontal="center" vertical="center"/>
      <protection locked="0"/>
    </xf>
    <xf numFmtId="49" fontId="8" fillId="5" borderId="36" xfId="1" applyNumberFormat="1" applyFill="1" applyBorder="1" applyAlignment="1" applyProtection="1">
      <alignment horizontal="center" vertical="center"/>
      <protection locked="0"/>
    </xf>
    <xf numFmtId="49" fontId="8" fillId="5" borderId="16" xfId="1" applyNumberFormat="1" applyFill="1" applyBorder="1" applyAlignment="1" applyProtection="1">
      <alignment horizontal="center" vertical="center"/>
      <protection locked="0"/>
    </xf>
    <xf numFmtId="49" fontId="8" fillId="5" borderId="19" xfId="1" applyNumberFormat="1" applyFill="1" applyBorder="1" applyAlignment="1" applyProtection="1">
      <alignment horizontal="center" vertical="center"/>
      <protection locked="0"/>
    </xf>
    <xf numFmtId="49" fontId="8" fillId="5" borderId="36" xfId="1" quotePrefix="1" applyNumberFormat="1" applyFill="1" applyBorder="1" applyAlignment="1" applyProtection="1">
      <alignment horizontal="center" vertical="center"/>
      <protection locked="0"/>
    </xf>
    <xf numFmtId="49" fontId="8" fillId="5" borderId="35" xfId="1" quotePrefix="1" applyNumberFormat="1" applyFill="1" applyBorder="1" applyAlignment="1" applyProtection="1">
      <alignment horizontal="center" vertical="center"/>
      <protection locked="0"/>
    </xf>
    <xf numFmtId="49" fontId="8" fillId="5" borderId="37" xfId="1" quotePrefix="1" applyNumberFormat="1" applyFill="1" applyBorder="1" applyAlignment="1" applyProtection="1">
      <alignment horizontal="center" vertical="center"/>
      <protection locked="0"/>
    </xf>
    <xf numFmtId="0" fontId="8" fillId="0" borderId="0" xfId="1" applyAlignment="1">
      <alignment horizontal="right" vertical="center"/>
    </xf>
    <xf numFmtId="0" fontId="8" fillId="5" borderId="38" xfId="1" applyFill="1" applyBorder="1" applyAlignment="1" applyProtection="1">
      <alignment horizontal="center" vertical="center"/>
      <protection locked="0"/>
    </xf>
    <xf numFmtId="0" fontId="8" fillId="5" borderId="39" xfId="1" applyFill="1" applyBorder="1" applyAlignment="1" applyProtection="1">
      <alignment horizontal="center" vertical="center"/>
      <protection locked="0"/>
    </xf>
    <xf numFmtId="0" fontId="8" fillId="5" borderId="40" xfId="1" applyFill="1" applyBorder="1" applyAlignment="1" applyProtection="1">
      <alignment horizontal="center" vertical="center"/>
      <protection locked="0"/>
    </xf>
    <xf numFmtId="49" fontId="8" fillId="8" borderId="16" xfId="1" applyNumberFormat="1" applyFill="1" applyBorder="1" applyAlignment="1">
      <alignment horizontal="center" vertical="center"/>
    </xf>
    <xf numFmtId="49" fontId="8" fillId="8" borderId="23" xfId="1" applyNumberFormat="1" applyFill="1" applyBorder="1" applyAlignment="1">
      <alignment horizontal="center" vertical="center"/>
    </xf>
    <xf numFmtId="0" fontId="8" fillId="8" borderId="38" xfId="1" applyFill="1" applyBorder="1" applyAlignment="1">
      <alignment horizontal="center" vertical="center"/>
    </xf>
    <xf numFmtId="0" fontId="8" fillId="8" borderId="4" xfId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center" vertical="center"/>
    </xf>
    <xf numFmtId="0" fontId="17" fillId="6" borderId="14" xfId="1" applyFont="1" applyFill="1" applyBorder="1" applyAlignment="1">
      <alignment horizontal="center" vertical="center"/>
    </xf>
    <xf numFmtId="0" fontId="18" fillId="6" borderId="14" xfId="1" applyFont="1" applyFill="1" applyBorder="1" applyAlignment="1">
      <alignment horizontal="center" vertical="center"/>
    </xf>
    <xf numFmtId="0" fontId="19" fillId="6" borderId="14" xfId="1" applyFont="1" applyFill="1" applyBorder="1" applyAlignment="1">
      <alignment horizontal="center" vertical="center"/>
    </xf>
    <xf numFmtId="0" fontId="17" fillId="6" borderId="15" xfId="1" applyFont="1" applyFill="1" applyBorder="1" applyAlignment="1">
      <alignment horizontal="center" vertical="center"/>
    </xf>
    <xf numFmtId="180" fontId="0" fillId="7" borderId="8" xfId="0" applyNumberForma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14" fillId="6" borderId="0" xfId="0" applyFont="1" applyFill="1" applyAlignment="1">
      <alignment horizontal="left" vertical="center" indent="1"/>
    </xf>
    <xf numFmtId="0" fontId="9" fillId="6" borderId="0" xfId="0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1" fillId="6" borderId="0" xfId="0" applyFont="1" applyFill="1" applyAlignment="1">
      <alignment horizontal="left" vertical="center" indent="1"/>
    </xf>
    <xf numFmtId="0" fontId="15" fillId="3" borderId="1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5" borderId="26" xfId="1" applyFill="1" applyBorder="1" applyAlignment="1" applyProtection="1">
      <alignment horizontal="center" vertical="center"/>
      <protection locked="0"/>
    </xf>
    <xf numFmtId="0" fontId="8" fillId="5" borderId="27" xfId="1" applyFill="1" applyBorder="1" applyAlignment="1" applyProtection="1">
      <alignment horizontal="center" vertical="center"/>
      <protection locked="0"/>
    </xf>
    <xf numFmtId="0" fontId="8" fillId="5" borderId="28" xfId="1" applyFill="1" applyBorder="1" applyAlignment="1" applyProtection="1">
      <alignment horizontal="center" vertical="center"/>
      <protection locked="0"/>
    </xf>
    <xf numFmtId="0" fontId="8" fillId="8" borderId="26" xfId="1" applyFill="1" applyBorder="1" applyAlignment="1">
      <alignment horizontal="center" vertical="center"/>
    </xf>
    <xf numFmtId="0" fontId="8" fillId="8" borderId="6" xfId="1" applyFill="1" applyBorder="1" applyAlignment="1">
      <alignment horizontal="center" vertical="center"/>
    </xf>
    <xf numFmtId="0" fontId="23" fillId="0" borderId="0" xfId="0" applyFont="1"/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20" fontId="31" fillId="0" borderId="0" xfId="0" applyNumberFormat="1" applyFont="1" applyAlignment="1">
      <alignment horizontal="right" vertical="center" shrinkToFit="1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 shrinkToFit="1"/>
    </xf>
    <xf numFmtId="0" fontId="25" fillId="0" borderId="0" xfId="0" applyFont="1" applyAlignment="1">
      <alignment horizontal="center" vertical="center" shrinkToFit="1"/>
    </xf>
    <xf numFmtId="177" fontId="25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178" fontId="30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179" fontId="30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wrapText="1" shrinkToFit="1"/>
    </xf>
    <xf numFmtId="0" fontId="30" fillId="0" borderId="0" xfId="0" quotePrefix="1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wrapText="1" indent="2" shrinkToFit="1"/>
    </xf>
    <xf numFmtId="0" fontId="38" fillId="0" borderId="0" xfId="0" applyFont="1" applyAlignment="1">
      <alignment horizontal="left" vertical="center" indent="1" shrinkToFit="1"/>
    </xf>
    <xf numFmtId="0" fontId="38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indent="2" shrinkToFit="1"/>
    </xf>
    <xf numFmtId="0" fontId="38" fillId="0" borderId="0" xfId="0" applyFont="1" applyAlignment="1">
      <alignment horizontal="left" vertical="center" indent="3" shrinkToFit="1"/>
    </xf>
    <xf numFmtId="0" fontId="38" fillId="0" borderId="0" xfId="0" applyFont="1" applyAlignment="1">
      <alignment horizontal="left" vertical="center" indent="2" shrinkToFit="1"/>
    </xf>
    <xf numFmtId="0" fontId="25" fillId="0" borderId="0" xfId="0" applyFont="1" applyAlignment="1">
      <alignment horizontal="left" vertical="center" wrapText="1" indent="3" shrinkToFit="1"/>
    </xf>
    <xf numFmtId="0" fontId="2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1" fillId="0" borderId="0" xfId="0" applyFont="1"/>
    <xf numFmtId="0" fontId="23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 shrinkToFit="1"/>
    </xf>
    <xf numFmtId="0" fontId="25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left" vertical="center" wrapText="1"/>
    </xf>
    <xf numFmtId="20" fontId="32" fillId="0" borderId="0" xfId="0" applyNumberFormat="1" applyFont="1" applyAlignment="1">
      <alignment horizontal="left" vertical="center" shrinkToFit="1"/>
    </xf>
    <xf numFmtId="20" fontId="31" fillId="0" borderId="0" xfId="0" applyNumberFormat="1" applyFont="1" applyAlignment="1">
      <alignment horizontal="left" vertical="center" wrapText="1" shrinkToFit="1"/>
    </xf>
    <xf numFmtId="20" fontId="31" fillId="0" borderId="0" xfId="0" applyNumberFormat="1" applyFont="1" applyAlignment="1">
      <alignment horizontal="left" vertical="center" shrinkToFit="1"/>
    </xf>
    <xf numFmtId="176" fontId="30" fillId="0" borderId="0" xfId="0" applyNumberFormat="1" applyFont="1" applyAlignment="1">
      <alignment horizontal="center" vertical="center" shrinkToFi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20" fontId="29" fillId="0" borderId="0" xfId="0" applyNumberFormat="1" applyFont="1" applyAlignment="1">
      <alignment horizontal="right" vertical="center" shrinkToFit="1"/>
    </xf>
    <xf numFmtId="0" fontId="25" fillId="0" borderId="0" xfId="0" applyFont="1" applyAlignment="1">
      <alignment horizontal="left" vertical="center" wrapText="1" shrinkToFit="1"/>
    </xf>
    <xf numFmtId="20" fontId="28" fillId="0" borderId="0" xfId="0" applyNumberFormat="1" applyFont="1" applyAlignment="1">
      <alignment horizontal="left" vertical="center" wrapText="1" shrinkToFit="1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/>
      <protection locked="0"/>
    </xf>
    <xf numFmtId="14" fontId="13" fillId="5" borderId="20" xfId="0" applyNumberFormat="1" applyFont="1" applyFill="1" applyBorder="1" applyAlignment="1" applyProtection="1">
      <alignment horizontal="center" wrapText="1"/>
      <protection locked="0"/>
    </xf>
    <xf numFmtId="14" fontId="13" fillId="5" borderId="30" xfId="0" applyNumberFormat="1" applyFont="1" applyFill="1" applyBorder="1" applyAlignment="1" applyProtection="1">
      <alignment horizontal="center"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6" borderId="43" xfId="0" applyFill="1" applyBorder="1" applyAlignment="1">
      <alignment horizontal="center"/>
    </xf>
    <xf numFmtId="0" fontId="0" fillId="6" borderId="44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0" fillId="5" borderId="46" xfId="0" applyFill="1" applyBorder="1" applyAlignment="1" applyProtection="1">
      <alignment horizontal="center"/>
      <protection locked="0"/>
    </xf>
    <xf numFmtId="14" fontId="13" fillId="5" borderId="34" xfId="0" applyNumberFormat="1" applyFont="1" applyFill="1" applyBorder="1" applyAlignment="1" applyProtection="1">
      <alignment horizontal="center" wrapText="1"/>
      <protection locked="0"/>
    </xf>
    <xf numFmtId="20" fontId="0" fillId="5" borderId="34" xfId="0" applyNumberFormat="1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47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47" fillId="10" borderId="51" xfId="0" applyFont="1" applyFill="1" applyBorder="1" applyAlignment="1">
      <alignment horizontal="right"/>
    </xf>
    <xf numFmtId="0" fontId="48" fillId="10" borderId="0" xfId="0" applyFont="1" applyFill="1"/>
    <xf numFmtId="0" fontId="48" fillId="10" borderId="52" xfId="0" applyFont="1" applyFill="1" applyBorder="1"/>
    <xf numFmtId="0" fontId="12" fillId="10" borderId="0" xfId="0" applyFont="1" applyFill="1" applyAlignment="1">
      <alignment horizontal="justify" wrapText="1"/>
    </xf>
    <xf numFmtId="0" fontId="12" fillId="10" borderId="52" xfId="0" applyFont="1" applyFill="1" applyBorder="1"/>
    <xf numFmtId="0" fontId="12" fillId="10" borderId="0" xfId="0" applyFont="1" applyFill="1"/>
    <xf numFmtId="0" fontId="47" fillId="10" borderId="51" xfId="0" applyFont="1" applyFill="1" applyBorder="1"/>
    <xf numFmtId="0" fontId="47" fillId="10" borderId="0" xfId="0" applyFont="1" applyFill="1"/>
    <xf numFmtId="0" fontId="47" fillId="10" borderId="52" xfId="0" applyFont="1" applyFill="1" applyBorder="1"/>
    <xf numFmtId="0" fontId="49" fillId="10" borderId="0" xfId="0" applyFont="1" applyFill="1" applyAlignment="1">
      <alignment horizontal="left"/>
    </xf>
    <xf numFmtId="0" fontId="49" fillId="10" borderId="0" xfId="0" applyFont="1" applyFill="1"/>
    <xf numFmtId="0" fontId="12" fillId="10" borderId="51" xfId="0" applyFont="1" applyFill="1" applyBorder="1"/>
    <xf numFmtId="0" fontId="12" fillId="10" borderId="0" xfId="0" applyFont="1" applyFill="1" applyAlignment="1">
      <alignment horizontal="right"/>
    </xf>
    <xf numFmtId="0" fontId="12" fillId="10" borderId="52" xfId="0" applyFont="1" applyFill="1" applyBorder="1" applyAlignment="1">
      <alignment horizontal="right"/>
    </xf>
    <xf numFmtId="14" fontId="12" fillId="10" borderId="0" xfId="0" applyNumberFormat="1" applyFont="1" applyFill="1"/>
    <xf numFmtId="14" fontId="12" fillId="10" borderId="52" xfId="0" applyNumberFormat="1" applyFont="1" applyFill="1" applyBorder="1"/>
    <xf numFmtId="0" fontId="22" fillId="9" borderId="53" xfId="0" applyFont="1" applyFill="1" applyBorder="1" applyAlignment="1">
      <alignment horizontal="center"/>
    </xf>
    <xf numFmtId="0" fontId="22" fillId="9" borderId="54" xfId="0" applyFont="1" applyFill="1" applyBorder="1" applyAlignment="1">
      <alignment horizontal="center"/>
    </xf>
    <xf numFmtId="0" fontId="22" fillId="9" borderId="55" xfId="0" applyFont="1" applyFill="1" applyBorder="1" applyAlignment="1">
      <alignment horizontal="center"/>
    </xf>
    <xf numFmtId="0" fontId="22" fillId="9" borderId="57" xfId="0" applyFont="1" applyFill="1" applyBorder="1" applyAlignment="1">
      <alignment horizontal="center"/>
    </xf>
    <xf numFmtId="0" fontId="2" fillId="7" borderId="60" xfId="0" applyFont="1" applyFill="1" applyBorder="1" applyAlignment="1">
      <alignment horizontal="left" vertical="center" shrinkToFit="1"/>
    </xf>
    <xf numFmtId="0" fontId="0" fillId="3" borderId="61" xfId="0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 shrinkToFit="1"/>
    </xf>
    <xf numFmtId="0" fontId="0" fillId="7" borderId="62" xfId="0" applyFill="1" applyBorder="1" applyAlignment="1">
      <alignment horizontal="center" vertical="center"/>
    </xf>
    <xf numFmtId="180" fontId="0" fillId="7" borderId="63" xfId="0" applyNumberFormat="1" applyFill="1" applyBorder="1" applyAlignment="1">
      <alignment horizontal="center" vertical="center"/>
    </xf>
    <xf numFmtId="0" fontId="2" fillId="7" borderId="64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left" vertical="center" shrinkToFit="1"/>
    </xf>
    <xf numFmtId="0" fontId="2" fillId="7" borderId="1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left" vertical="center" shrinkToFit="1"/>
    </xf>
    <xf numFmtId="0" fontId="45" fillId="9" borderId="42" xfId="0" applyFont="1" applyFill="1" applyBorder="1" applyAlignment="1">
      <alignment horizontal="center" vertical="center"/>
    </xf>
    <xf numFmtId="0" fontId="45" fillId="9" borderId="56" xfId="0" applyFont="1" applyFill="1" applyBorder="1" applyAlignment="1">
      <alignment horizontal="center" vertical="center"/>
    </xf>
    <xf numFmtId="0" fontId="46" fillId="9" borderId="49" xfId="0" applyFont="1" applyFill="1" applyBorder="1" applyAlignment="1">
      <alignment horizontal="center" vertical="center"/>
    </xf>
    <xf numFmtId="0" fontId="46" fillId="9" borderId="48" xfId="0" applyFont="1" applyFill="1" applyBorder="1" applyAlignment="1">
      <alignment horizontal="center" vertical="center"/>
    </xf>
    <xf numFmtId="0" fontId="46" fillId="9" borderId="50" xfId="0" applyFont="1" applyFill="1" applyBorder="1" applyAlignment="1">
      <alignment horizontal="center" vertical="center"/>
    </xf>
    <xf numFmtId="0" fontId="11" fillId="5" borderId="10" xfId="1" applyFont="1" applyFill="1" applyBorder="1" applyAlignment="1" applyProtection="1">
      <alignment horizontal="center" vertical="center"/>
      <protection locked="0"/>
    </xf>
    <xf numFmtId="0" fontId="11" fillId="5" borderId="14" xfId="1" applyFont="1" applyFill="1" applyBorder="1" applyAlignment="1" applyProtection="1">
      <alignment horizontal="center" vertical="center"/>
      <protection locked="0"/>
    </xf>
    <xf numFmtId="0" fontId="11" fillId="5" borderId="15" xfId="1" applyFont="1" applyFill="1" applyBorder="1" applyAlignment="1" applyProtection="1">
      <alignment horizontal="center" vertical="center"/>
      <protection locked="0"/>
    </xf>
    <xf numFmtId="0" fontId="8" fillId="5" borderId="10" xfId="1" applyFill="1" applyBorder="1" applyAlignment="1" applyProtection="1">
      <alignment horizontal="center" vertical="center"/>
      <protection locked="0"/>
    </xf>
    <xf numFmtId="0" fontId="8" fillId="5" borderId="14" xfId="1" applyFill="1" applyBorder="1" applyAlignment="1" applyProtection="1">
      <alignment horizontal="center" vertical="center"/>
      <protection locked="0"/>
    </xf>
    <xf numFmtId="0" fontId="8" fillId="5" borderId="15" xfId="1" applyFill="1" applyBorder="1" applyAlignment="1" applyProtection="1">
      <alignment horizontal="center" vertical="center"/>
      <protection locked="0"/>
    </xf>
    <xf numFmtId="0" fontId="8" fillId="6" borderId="10" xfId="1" applyFill="1" applyBorder="1" applyAlignment="1">
      <alignment horizontal="center" vertical="center"/>
    </xf>
    <xf numFmtId="0" fontId="8" fillId="6" borderId="14" xfId="1" applyFill="1" applyBorder="1" applyAlignment="1">
      <alignment horizontal="center" vertical="center"/>
    </xf>
    <xf numFmtId="0" fontId="8" fillId="6" borderId="15" xfId="1" applyFill="1" applyBorder="1" applyAlignment="1">
      <alignment horizontal="center" vertical="center"/>
    </xf>
    <xf numFmtId="0" fontId="16" fillId="5" borderId="10" xfId="1" applyFont="1" applyFill="1" applyBorder="1" applyAlignment="1" applyProtection="1">
      <alignment horizontal="center" vertical="center"/>
      <protection locked="0"/>
    </xf>
    <xf numFmtId="0" fontId="16" fillId="5" borderId="14" xfId="1" applyFont="1" applyFill="1" applyBorder="1" applyAlignment="1" applyProtection="1">
      <alignment horizontal="center" vertical="center"/>
      <protection locked="0"/>
    </xf>
    <xf numFmtId="0" fontId="16" fillId="5" borderId="15" xfId="1" applyFont="1" applyFill="1" applyBorder="1" applyAlignment="1" applyProtection="1">
      <alignment horizontal="center" vertical="center"/>
      <protection locked="0"/>
    </xf>
    <xf numFmtId="56" fontId="0" fillId="7" borderId="7" xfId="0" applyNumberFormat="1" applyFill="1" applyBorder="1" applyAlignment="1">
      <alignment horizontal="center" vertical="center"/>
    </xf>
    <xf numFmtId="56" fontId="0" fillId="7" borderId="13" xfId="0" applyNumberFormat="1" applyFill="1" applyBorder="1" applyAlignment="1">
      <alignment horizontal="center" vertical="center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7" borderId="11" xfId="0" quotePrefix="1" applyFill="1" applyBorder="1" applyAlignment="1">
      <alignment vertical="center" wrapText="1"/>
    </xf>
    <xf numFmtId="0" fontId="0" fillId="7" borderId="11" xfId="0" applyFill="1" applyBorder="1" applyAlignment="1">
      <alignment vertical="center" wrapText="1"/>
    </xf>
    <xf numFmtId="0" fontId="4" fillId="0" borderId="33" xfId="0" applyFont="1" applyBorder="1" applyAlignment="1">
      <alignment horizontal="center"/>
    </xf>
    <xf numFmtId="0" fontId="0" fillId="7" borderId="7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26" fillId="0" borderId="0" xfId="0" quotePrefix="1" applyFont="1" applyAlignment="1">
      <alignment horizontal="center" vertical="center" shrinkToFit="1"/>
    </xf>
    <xf numFmtId="20" fontId="28" fillId="0" borderId="0" xfId="0" applyNumberFormat="1" applyFont="1" applyAlignment="1">
      <alignment horizontal="left" vertical="center" wrapText="1" shrinkToFit="1"/>
    </xf>
    <xf numFmtId="0" fontId="24" fillId="0" borderId="0" xfId="0" quotePrefix="1" applyFont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41" fillId="0" borderId="0" xfId="0" applyFont="1" applyAlignment="1">
      <alignment vertical="center" shrinkToFit="1"/>
    </xf>
    <xf numFmtId="0" fontId="41" fillId="0" borderId="0" xfId="0" applyFont="1" applyAlignment="1">
      <alignment horizontal="center" vertical="center"/>
    </xf>
    <xf numFmtId="20" fontId="32" fillId="0" borderId="0" xfId="0" applyNumberFormat="1" applyFont="1" applyAlignment="1">
      <alignment horizontal="left" vertical="center" shrinkToFit="1"/>
    </xf>
    <xf numFmtId="0" fontId="34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 shrinkToFit="1"/>
    </xf>
    <xf numFmtId="0" fontId="4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14" fontId="30" fillId="0" borderId="0" xfId="0" applyNumberFormat="1" applyFont="1" applyAlignment="1">
      <alignment horizontal="center" vertical="center" shrinkToFit="1"/>
    </xf>
    <xf numFmtId="20" fontId="29" fillId="0" borderId="0" xfId="0" applyNumberFormat="1" applyFont="1" applyAlignment="1">
      <alignment horizontal="right" vertical="center" shrinkToFit="1"/>
    </xf>
    <xf numFmtId="0" fontId="30" fillId="0" borderId="0" xfId="0" applyFont="1" applyAlignment="1">
      <alignment horizontal="center" vertical="center" wrapText="1"/>
    </xf>
    <xf numFmtId="20" fontId="31" fillId="0" borderId="0" xfId="0" applyNumberFormat="1" applyFont="1" applyAlignment="1">
      <alignment horizontal="left" vertical="center" wrapText="1" shrinkToFit="1"/>
    </xf>
    <xf numFmtId="20" fontId="31" fillId="0" borderId="0" xfId="0" applyNumberFormat="1" applyFont="1" applyAlignment="1">
      <alignment horizontal="left" vertical="center" shrinkToFit="1"/>
    </xf>
    <xf numFmtId="176" fontId="30" fillId="0" borderId="0" xfId="0" applyNumberFormat="1" applyFont="1" applyAlignment="1">
      <alignment horizontal="center" vertical="center" shrinkToFit="1"/>
    </xf>
    <xf numFmtId="0" fontId="41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95251</xdr:colOff>
      <xdr:row>0</xdr:row>
      <xdr:rowOff>161925</xdr:rowOff>
    </xdr:from>
    <xdr:to>
      <xdr:col>9</xdr:col>
      <xdr:colOff>95614</xdr:colOff>
      <xdr:row>22</xdr:row>
      <xdr:rowOff>3071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1" y="161925"/>
          <a:ext cx="2747373" cy="3952136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4</xdr:row>
      <xdr:rowOff>38100</xdr:rowOff>
    </xdr:from>
    <xdr:to>
      <xdr:col>9</xdr:col>
      <xdr:colOff>47624</xdr:colOff>
      <xdr:row>8</xdr:row>
      <xdr:rowOff>161925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972425" y="1238250"/>
          <a:ext cx="1790699" cy="8096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050" b="0">
            <a:solidFill>
              <a:srgbClr val="FF0000"/>
            </a:solidFill>
          </a:endParaRPr>
        </a:p>
        <a:p>
          <a:pPr algn="l"/>
          <a:r>
            <a:rPr kumimoji="1" lang="ja-JP" altLang="en-US" sz="1050" b="0">
              <a:solidFill>
                <a:srgbClr val="FF0000"/>
              </a:solidFill>
            </a:rPr>
            <a:t>赤色</a:t>
          </a:r>
          <a:r>
            <a:rPr kumimoji="1" lang="ja-JP" altLang="en-US" sz="1050"/>
            <a:t>部分の印字ができます。</a:t>
          </a:r>
          <a:endParaRPr kumimoji="1" lang="en-US" altLang="ja-JP" sz="1050"/>
        </a:p>
        <a:p>
          <a:pPr algn="l"/>
          <a:endParaRPr kumimoji="1" lang="en-US" altLang="ja-JP" sz="1050"/>
        </a:p>
        <a:p>
          <a:pPr algn="l"/>
          <a:r>
            <a:rPr kumimoji="1" lang="ja-JP" altLang="en-US" sz="1050"/>
            <a:t>　（実際には黒色で印字）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2</xdr:row>
      <xdr:rowOff>74085</xdr:rowOff>
    </xdr:from>
    <xdr:to>
      <xdr:col>3</xdr:col>
      <xdr:colOff>613832</xdr:colOff>
      <xdr:row>24</xdr:row>
      <xdr:rowOff>137583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63499" y="412752"/>
          <a:ext cx="2614083" cy="3841748"/>
        </a:xfrm>
        <a:prstGeom prst="roundRect">
          <a:avLst>
            <a:gd name="adj" fmla="val 4754"/>
          </a:avLst>
        </a:prstGeom>
        <a:solidFill>
          <a:schemeClr val="accent1">
            <a:lumMod val="20000"/>
            <a:lumOff val="8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チームのデータ入力方法</a:t>
          </a:r>
          <a:endParaRPr lang="en-US" altLang="ja-JP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薄緑色のセルのみ入力してください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６４チームまで登録できます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①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「チーム記号」をつける（半角英数字）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②「チーム名」を入力する</a:t>
          </a:r>
          <a:endParaRPr lang="en-US" altLang="ja-JP"/>
        </a:p>
        <a:p>
          <a:pPr algn="l"/>
          <a:r>
            <a:rPr lang="ja-JP" altLang="en-US"/>
            <a:t>③以下の項目を入力する</a:t>
          </a:r>
          <a:endParaRPr lang="en-US" altLang="ja-JP"/>
        </a:p>
        <a:p>
          <a:pPr algn="l"/>
          <a:r>
            <a:rPr lang="ja-JP" altLang="en-US"/>
            <a:t>　１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列目・・・ユニフォームの番号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　 ２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列目・・・ライセンスナンバー（下３桁）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/>
            <a:t>　 ３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列目・・・氏名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４列目・・・キャプテンに「１」を入力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/>
            <a:t>【</a:t>
          </a:r>
          <a:r>
            <a:rPr lang="ja-JP" altLang="en-US"/>
            <a:t>注意</a:t>
          </a:r>
          <a:r>
            <a:rPr lang="en-US" altLang="ja-JP"/>
            <a:t>】</a:t>
          </a:r>
        </a:p>
        <a:p>
          <a:pPr algn="l"/>
          <a:r>
            <a:rPr lang="ja-JP" altLang="en-US"/>
            <a:t>１列目と２列目は、半角英数字を「文字列」として入力するよう設定されているので、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ユニフォームの番号００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や、</a:t>
          </a:r>
          <a:r>
            <a:rPr lang="ja-JP" altLang="en-US"/>
            <a:t>ゼロから始まるライセンスナンバーも入力可能です。</a:t>
          </a:r>
          <a:endParaRPr lang="en-US" altLang="ja-JP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161925</xdr:rowOff>
    </xdr:from>
    <xdr:to>
      <xdr:col>3</xdr:col>
      <xdr:colOff>428625</xdr:colOff>
      <xdr:row>16</xdr:row>
      <xdr:rowOff>95251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38100" y="333375"/>
          <a:ext cx="2447925" cy="2505076"/>
        </a:xfrm>
        <a:prstGeom prst="roundRect">
          <a:avLst>
            <a:gd name="adj" fmla="val 4754"/>
          </a:avLst>
        </a:prstGeom>
        <a:solidFill>
          <a:schemeClr val="accent1">
            <a:lumMod val="20000"/>
            <a:lumOff val="8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ゲームのデータ入力方法</a:t>
          </a:r>
          <a:endParaRPr lang="en-US" altLang="ja-JP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薄緑色のセルのみ入力してください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６４ゲームまで登録できます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/>
            <a:t>① Game.No </a:t>
          </a:r>
          <a:r>
            <a:rPr lang="ja-JP" altLang="en-US"/>
            <a:t>を入力（半角英数字）</a:t>
          </a:r>
        </a:p>
        <a:p>
          <a:pPr algn="l"/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② 日付を入力（</a:t>
          </a:r>
          <a:r>
            <a:rPr lang="en-US" altLang="ja-JP">
              <a:latin typeface="ＭＳ ゴシック" panose="020B0609070205080204" pitchFamily="49" charset="-128"/>
              <a:ea typeface="ＭＳ ゴシック" panose="020B0609070205080204" pitchFamily="49" charset="-128"/>
            </a:rPr>
            <a:t>xxxx/xx/xx </a:t>
          </a:r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形式）</a:t>
          </a:r>
        </a:p>
        <a:p>
          <a:pPr algn="l"/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③ 時間を入力（</a:t>
          </a:r>
          <a:r>
            <a:rPr lang="en-US" altLang="ja-JP">
              <a:latin typeface="ＭＳ ゴシック" panose="020B0609070205080204" pitchFamily="49" charset="-128"/>
              <a:ea typeface="ＭＳ ゴシック" panose="020B0609070205080204" pitchFamily="49" charset="-128"/>
            </a:rPr>
            <a:t>xx:xx </a:t>
          </a:r>
          <a:r>
            <a: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rPr>
            <a:t>形式）</a:t>
          </a:r>
        </a:p>
        <a:p>
          <a:pPr algn="l"/>
          <a:r>
            <a:rPr lang="ja-JP" altLang="en-US"/>
            <a:t>③ 場所を入力</a:t>
          </a:r>
        </a:p>
        <a:p>
          <a:pPr algn="l"/>
          <a:r>
            <a:rPr lang="ja-JP" altLang="en-US"/>
            <a:t>④ 対戦チームのチーム記号を入力</a:t>
          </a:r>
        </a:p>
        <a:p>
          <a:pPr algn="l"/>
          <a:r>
            <a:rPr lang="ja-JP" altLang="en-US"/>
            <a:t>⑤ クルーチーフ、アンパイアの氏名を</a:t>
          </a:r>
          <a:endParaRPr lang="en-US" altLang="ja-JP"/>
        </a:p>
        <a:p>
          <a:pPr algn="l"/>
          <a:r>
            <a:rPr lang="ja-JP" altLang="en-US"/>
            <a:t>　　入力（省略可）</a:t>
          </a:r>
          <a:endParaRPr lang="en-US" altLang="ja-JP"/>
        </a:p>
        <a:p>
          <a:pPr algn="l"/>
          <a:endParaRPr lang="en-US" altLang="ja-JP"/>
        </a:p>
        <a:p>
          <a:pPr algn="l"/>
          <a:endParaRPr lang="ja-JP" altLang="en-US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222250</xdr:colOff>
      <xdr:row>5</xdr:row>
      <xdr:rowOff>174626</xdr:rowOff>
    </xdr:from>
    <xdr:to>
      <xdr:col>47</xdr:col>
      <xdr:colOff>127000</xdr:colOff>
      <xdr:row>15</xdr:row>
      <xdr:rowOff>142876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12652375" y="1825626"/>
          <a:ext cx="4683125" cy="2413000"/>
        </a:xfrm>
        <a:prstGeom prst="roundRect">
          <a:avLst/>
        </a:prstGeom>
        <a:solidFill>
          <a:srgbClr val="FFFF00"/>
        </a:solidFill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このシートは、微調整をするため、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保護をかけていません。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各セルに入力されている数式を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消さないよう注意してください。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-kosaka\Dropbox\00_&#26032;&#12469;&#12452;&#12488;\download\ss201505_for_JBAv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basu\AppData\Roaming\Microsoft\Excel\ss201305%20(version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スコアシート"/>
      <sheetName val="チーム表"/>
      <sheetName val="ゲーム表"/>
    </sheetNames>
    <sheetDataSet>
      <sheetData sheetId="0">
        <row r="2">
          <cell r="B2" t="str">
            <v>□□市総合体育館</v>
          </cell>
        </row>
        <row r="3">
          <cell r="B3" t="str">
            <v>3A1</v>
          </cell>
        </row>
        <row r="4">
          <cell r="B4">
            <v>40577</v>
          </cell>
        </row>
        <row r="5">
          <cell r="B5">
            <v>40577</v>
          </cell>
        </row>
        <row r="6">
          <cell r="B6">
            <v>40577</v>
          </cell>
        </row>
        <row r="7">
          <cell r="B7">
            <v>0.54166666666666663</v>
          </cell>
        </row>
        <row r="10">
          <cell r="B10" t="str">
            <v>東西大学</v>
          </cell>
          <cell r="C10" t="str">
            <v>m1</v>
          </cell>
          <cell r="F10" t="str">
            <v>南北銀行</v>
          </cell>
          <cell r="G10" t="str">
            <v>M2</v>
          </cell>
        </row>
      </sheetData>
      <sheetData sheetId="1" refreshError="1"/>
      <sheetData sheetId="2">
        <row r="6">
          <cell r="B6" t="str">
            <v>m11</v>
          </cell>
          <cell r="C6" t="str">
            <v>m12</v>
          </cell>
          <cell r="D6" t="str">
            <v>m13</v>
          </cell>
          <cell r="E6" t="str">
            <v>m21</v>
          </cell>
          <cell r="F6" t="str">
            <v>m22</v>
          </cell>
          <cell r="G6" t="str">
            <v>m23</v>
          </cell>
          <cell r="H6" t="str">
            <v>1</v>
          </cell>
          <cell r="I6" t="str">
            <v>2</v>
          </cell>
          <cell r="J6" t="str">
            <v>3</v>
          </cell>
          <cell r="K6" t="str">
            <v>1</v>
          </cell>
          <cell r="L6" t="str">
            <v>2</v>
          </cell>
          <cell r="M6" t="str">
            <v>3</v>
          </cell>
          <cell r="N6" t="str">
            <v>1</v>
          </cell>
          <cell r="O6" t="str">
            <v>2</v>
          </cell>
          <cell r="P6" t="str">
            <v>3</v>
          </cell>
          <cell r="Q6" t="str">
            <v>1</v>
          </cell>
          <cell r="R6" t="str">
            <v>2</v>
          </cell>
          <cell r="S6" t="str">
            <v>3</v>
          </cell>
          <cell r="T6" t="str">
            <v>1</v>
          </cell>
          <cell r="U6" t="str">
            <v>2</v>
          </cell>
          <cell r="V6" t="str">
            <v>3</v>
          </cell>
          <cell r="W6" t="str">
            <v>1</v>
          </cell>
          <cell r="X6" t="str">
            <v>2</v>
          </cell>
          <cell r="Y6" t="str">
            <v>3</v>
          </cell>
          <cell r="Z6" t="str">
            <v>1</v>
          </cell>
          <cell r="AA6" t="str">
            <v>2</v>
          </cell>
          <cell r="AB6" t="str">
            <v>3</v>
          </cell>
          <cell r="AC6" t="str">
            <v>1</v>
          </cell>
          <cell r="AD6" t="str">
            <v>2</v>
          </cell>
          <cell r="AE6" t="str">
            <v>3</v>
          </cell>
          <cell r="AF6" t="str">
            <v>1</v>
          </cell>
          <cell r="AG6" t="str">
            <v>2</v>
          </cell>
          <cell r="AH6" t="str">
            <v>3</v>
          </cell>
          <cell r="AI6" t="str">
            <v>1</v>
          </cell>
          <cell r="AJ6" t="str">
            <v>2</v>
          </cell>
          <cell r="AK6" t="str">
            <v>3</v>
          </cell>
          <cell r="AL6" t="str">
            <v>1</v>
          </cell>
          <cell r="AM6" t="str">
            <v>2</v>
          </cell>
          <cell r="AN6" t="str">
            <v>3</v>
          </cell>
          <cell r="AO6" t="str">
            <v>1</v>
          </cell>
          <cell r="AP6" t="str">
            <v>2</v>
          </cell>
          <cell r="AQ6" t="str">
            <v>3</v>
          </cell>
          <cell r="AR6" t="str">
            <v>1</v>
          </cell>
          <cell r="AS6" t="str">
            <v>2</v>
          </cell>
          <cell r="AT6" t="str">
            <v>3</v>
          </cell>
          <cell r="AU6" t="str">
            <v>1</v>
          </cell>
          <cell r="AV6" t="str">
            <v>2</v>
          </cell>
          <cell r="AW6" t="str">
            <v>3</v>
          </cell>
          <cell r="AX6" t="str">
            <v>1</v>
          </cell>
          <cell r="AY6" t="str">
            <v>2</v>
          </cell>
          <cell r="AZ6" t="str">
            <v>3</v>
          </cell>
          <cell r="BA6" t="str">
            <v>1</v>
          </cell>
          <cell r="BB6" t="str">
            <v>2</v>
          </cell>
          <cell r="BC6" t="str">
            <v>3</v>
          </cell>
          <cell r="BD6" t="str">
            <v>1</v>
          </cell>
          <cell r="BE6" t="str">
            <v>2</v>
          </cell>
          <cell r="BF6" t="str">
            <v>3</v>
          </cell>
          <cell r="BG6" t="str">
            <v>1</v>
          </cell>
          <cell r="BH6" t="str">
            <v>2</v>
          </cell>
          <cell r="BI6" t="str">
            <v>3</v>
          </cell>
          <cell r="BJ6" t="str">
            <v>1</v>
          </cell>
          <cell r="BK6" t="str">
            <v>2</v>
          </cell>
          <cell r="BL6" t="str">
            <v>3</v>
          </cell>
          <cell r="BM6" t="str">
            <v>1</v>
          </cell>
          <cell r="BN6" t="str">
            <v>2</v>
          </cell>
          <cell r="BO6" t="str">
            <v>3</v>
          </cell>
          <cell r="BP6" t="str">
            <v>1</v>
          </cell>
          <cell r="BQ6" t="str">
            <v>2</v>
          </cell>
          <cell r="BR6" t="str">
            <v>3</v>
          </cell>
          <cell r="BS6" t="str">
            <v>1</v>
          </cell>
          <cell r="BT6" t="str">
            <v>2</v>
          </cell>
          <cell r="BU6" t="str">
            <v>3</v>
          </cell>
          <cell r="BV6" t="str">
            <v>1</v>
          </cell>
          <cell r="BW6" t="str">
            <v>2</v>
          </cell>
          <cell r="BX6" t="str">
            <v>3</v>
          </cell>
          <cell r="BY6" t="str">
            <v>1</v>
          </cell>
          <cell r="BZ6" t="str">
            <v>2</v>
          </cell>
          <cell r="CA6" t="str">
            <v>3</v>
          </cell>
          <cell r="CB6" t="str">
            <v>1</v>
          </cell>
          <cell r="CC6" t="str">
            <v>2</v>
          </cell>
          <cell r="CD6" t="str">
            <v>3</v>
          </cell>
          <cell r="CE6" t="str">
            <v>1</v>
          </cell>
          <cell r="CF6" t="str">
            <v>2</v>
          </cell>
          <cell r="CG6" t="str">
            <v>3</v>
          </cell>
          <cell r="CH6" t="str">
            <v>1</v>
          </cell>
          <cell r="CI6" t="str">
            <v>2</v>
          </cell>
          <cell r="CJ6" t="str">
            <v>3</v>
          </cell>
          <cell r="CK6" t="str">
            <v>1</v>
          </cell>
          <cell r="CL6" t="str">
            <v>2</v>
          </cell>
          <cell r="CM6" t="str">
            <v>3</v>
          </cell>
          <cell r="CN6" t="str">
            <v>1</v>
          </cell>
          <cell r="CO6" t="str">
            <v>2</v>
          </cell>
          <cell r="CP6" t="str">
            <v>3</v>
          </cell>
          <cell r="CQ6" t="str">
            <v>1</v>
          </cell>
          <cell r="CR6" t="str">
            <v>2</v>
          </cell>
          <cell r="CS6" t="str">
            <v>3</v>
          </cell>
          <cell r="CT6" t="str">
            <v>1</v>
          </cell>
          <cell r="CU6" t="str">
            <v>2</v>
          </cell>
          <cell r="CV6" t="str">
            <v>3</v>
          </cell>
          <cell r="CW6" t="str">
            <v>1</v>
          </cell>
          <cell r="CX6" t="str">
            <v>2</v>
          </cell>
          <cell r="CY6" t="str">
            <v>3</v>
          </cell>
          <cell r="CZ6" t="str">
            <v>1</v>
          </cell>
          <cell r="DA6" t="str">
            <v>2</v>
          </cell>
          <cell r="DB6" t="str">
            <v>3</v>
          </cell>
          <cell r="DC6" t="str">
            <v>1</v>
          </cell>
          <cell r="DD6" t="str">
            <v>2</v>
          </cell>
          <cell r="DE6" t="str">
            <v>3</v>
          </cell>
          <cell r="DF6" t="str">
            <v>1</v>
          </cell>
          <cell r="DG6" t="str">
            <v>2</v>
          </cell>
          <cell r="DH6" t="str">
            <v>3</v>
          </cell>
          <cell r="DI6" t="str">
            <v>1</v>
          </cell>
          <cell r="DJ6" t="str">
            <v>2</v>
          </cell>
          <cell r="DK6" t="str">
            <v>3</v>
          </cell>
          <cell r="DL6" t="str">
            <v>1</v>
          </cell>
          <cell r="DM6" t="str">
            <v>2</v>
          </cell>
          <cell r="DN6" t="str">
            <v>3</v>
          </cell>
          <cell r="DO6" t="str">
            <v>1</v>
          </cell>
          <cell r="DP6" t="str">
            <v>2</v>
          </cell>
          <cell r="DQ6" t="str">
            <v>3</v>
          </cell>
          <cell r="DR6" t="str">
            <v>1</v>
          </cell>
          <cell r="DS6" t="str">
            <v>2</v>
          </cell>
          <cell r="DT6" t="str">
            <v>3</v>
          </cell>
          <cell r="DU6" t="str">
            <v>1</v>
          </cell>
          <cell r="DV6" t="str">
            <v>2</v>
          </cell>
          <cell r="DW6" t="str">
            <v>3</v>
          </cell>
          <cell r="DX6" t="str">
            <v>1</v>
          </cell>
          <cell r="DY6" t="str">
            <v>2</v>
          </cell>
          <cell r="DZ6" t="str">
            <v>3</v>
          </cell>
          <cell r="EA6" t="str">
            <v>1</v>
          </cell>
          <cell r="EB6" t="str">
            <v>2</v>
          </cell>
          <cell r="EC6" t="str">
            <v>3</v>
          </cell>
          <cell r="ED6" t="str">
            <v>1</v>
          </cell>
          <cell r="EE6" t="str">
            <v>2</v>
          </cell>
          <cell r="EF6" t="str">
            <v>3</v>
          </cell>
          <cell r="EG6" t="str">
            <v>1</v>
          </cell>
          <cell r="EH6" t="str">
            <v>2</v>
          </cell>
          <cell r="EI6" t="str">
            <v>3</v>
          </cell>
          <cell r="EJ6" t="str">
            <v>1</v>
          </cell>
          <cell r="EK6" t="str">
            <v>2</v>
          </cell>
          <cell r="EL6" t="str">
            <v>3</v>
          </cell>
          <cell r="EM6" t="str">
            <v>1</v>
          </cell>
          <cell r="EN6" t="str">
            <v>2</v>
          </cell>
          <cell r="EO6" t="str">
            <v>3</v>
          </cell>
          <cell r="EP6" t="str">
            <v>1</v>
          </cell>
          <cell r="EQ6" t="str">
            <v>2</v>
          </cell>
          <cell r="ER6" t="str">
            <v>3</v>
          </cell>
          <cell r="ES6" t="str">
            <v>1</v>
          </cell>
          <cell r="ET6" t="str">
            <v>2</v>
          </cell>
          <cell r="EU6" t="str">
            <v>3</v>
          </cell>
          <cell r="EV6" t="str">
            <v>1</v>
          </cell>
          <cell r="EW6" t="str">
            <v>2</v>
          </cell>
          <cell r="EX6" t="str">
            <v>3</v>
          </cell>
          <cell r="EY6" t="str">
            <v>1</v>
          </cell>
          <cell r="EZ6" t="str">
            <v>2</v>
          </cell>
          <cell r="FA6" t="str">
            <v>3</v>
          </cell>
          <cell r="FB6" t="str">
            <v>1</v>
          </cell>
          <cell r="FC6" t="str">
            <v>2</v>
          </cell>
          <cell r="FD6" t="str">
            <v>3</v>
          </cell>
          <cell r="FE6" t="str">
            <v>1</v>
          </cell>
          <cell r="FF6" t="str">
            <v>2</v>
          </cell>
          <cell r="FG6" t="str">
            <v>3</v>
          </cell>
          <cell r="FH6" t="str">
            <v>1</v>
          </cell>
          <cell r="FI6" t="str">
            <v>2</v>
          </cell>
          <cell r="FJ6" t="str">
            <v>3</v>
          </cell>
          <cell r="FK6" t="str">
            <v>1</v>
          </cell>
          <cell r="FL6" t="str">
            <v>2</v>
          </cell>
          <cell r="FM6" t="str">
            <v>3</v>
          </cell>
          <cell r="FN6" t="str">
            <v>1</v>
          </cell>
          <cell r="FO6" t="str">
            <v>2</v>
          </cell>
          <cell r="FP6" t="str">
            <v>3</v>
          </cell>
          <cell r="FQ6" t="str">
            <v>1</v>
          </cell>
          <cell r="FR6" t="str">
            <v>2</v>
          </cell>
          <cell r="FS6" t="str">
            <v>3</v>
          </cell>
          <cell r="FT6" t="str">
            <v>1</v>
          </cell>
          <cell r="FU6" t="str">
            <v>2</v>
          </cell>
          <cell r="FV6" t="str">
            <v>3</v>
          </cell>
          <cell r="FW6" t="str">
            <v>1</v>
          </cell>
          <cell r="FX6" t="str">
            <v>2</v>
          </cell>
          <cell r="FY6" t="str">
            <v>3</v>
          </cell>
          <cell r="FZ6" t="str">
            <v>1</v>
          </cell>
          <cell r="GA6" t="str">
            <v>2</v>
          </cell>
          <cell r="GB6" t="str">
            <v>3</v>
          </cell>
          <cell r="GC6" t="str">
            <v>1</v>
          </cell>
          <cell r="GD6" t="str">
            <v>2</v>
          </cell>
          <cell r="GE6" t="str">
            <v>3</v>
          </cell>
          <cell r="GF6" t="str">
            <v>1</v>
          </cell>
          <cell r="GG6" t="str">
            <v>2</v>
          </cell>
          <cell r="GH6" t="str">
            <v>3</v>
          </cell>
          <cell r="GI6" t="str">
            <v>1</v>
          </cell>
          <cell r="GJ6" t="str">
            <v>2</v>
          </cell>
          <cell r="GK6" t="str">
            <v>3</v>
          </cell>
          <cell r="GL6" t="str">
            <v>1</v>
          </cell>
          <cell r="GM6" t="str">
            <v>2</v>
          </cell>
          <cell r="GN6" t="str">
            <v>3</v>
          </cell>
          <cell r="GO6" t="str">
            <v>1</v>
          </cell>
          <cell r="GP6" t="str">
            <v>2</v>
          </cell>
          <cell r="GQ6" t="str">
            <v>3</v>
          </cell>
          <cell r="GR6" t="str">
            <v>1</v>
          </cell>
          <cell r="GS6" t="str">
            <v>2</v>
          </cell>
          <cell r="GT6" t="str">
            <v>3</v>
          </cell>
          <cell r="GU6" t="str">
            <v>1</v>
          </cell>
          <cell r="GV6" t="str">
            <v>2</v>
          </cell>
          <cell r="GW6" t="str">
            <v>3</v>
          </cell>
          <cell r="GX6" t="str">
            <v>1</v>
          </cell>
          <cell r="GY6" t="str">
            <v>2</v>
          </cell>
          <cell r="GZ6" t="str">
            <v>3</v>
          </cell>
          <cell r="HA6" t="str">
            <v>1</v>
          </cell>
          <cell r="HB6" t="str">
            <v>2</v>
          </cell>
          <cell r="HC6" t="str">
            <v>3</v>
          </cell>
          <cell r="HD6" t="str">
            <v>1</v>
          </cell>
          <cell r="HE6" t="str">
            <v>2</v>
          </cell>
          <cell r="HF6" t="str">
            <v>3</v>
          </cell>
          <cell r="HG6" t="str">
            <v>1</v>
          </cell>
          <cell r="HH6" t="str">
            <v>2</v>
          </cell>
          <cell r="HI6" t="str">
            <v>3</v>
          </cell>
          <cell r="HJ6" t="str">
            <v>1</v>
          </cell>
          <cell r="HK6" t="str">
            <v>2</v>
          </cell>
          <cell r="HL6" t="str">
            <v>3</v>
          </cell>
          <cell r="HM6" t="str">
            <v>1</v>
          </cell>
          <cell r="HN6" t="str">
            <v>2</v>
          </cell>
          <cell r="HO6" t="str">
            <v>3</v>
          </cell>
          <cell r="HP6" t="str">
            <v>1</v>
          </cell>
          <cell r="HQ6" t="str">
            <v>2</v>
          </cell>
          <cell r="HR6" t="str">
            <v>3</v>
          </cell>
          <cell r="HS6" t="str">
            <v>1</v>
          </cell>
          <cell r="HT6" t="str">
            <v>2</v>
          </cell>
          <cell r="HU6" t="str">
            <v>3</v>
          </cell>
          <cell r="HV6" t="str">
            <v>1</v>
          </cell>
          <cell r="HW6" t="str">
            <v>2</v>
          </cell>
          <cell r="HX6" t="str">
            <v>3</v>
          </cell>
          <cell r="HY6" t="str">
            <v>1</v>
          </cell>
          <cell r="HZ6" t="str">
            <v>2</v>
          </cell>
          <cell r="IA6" t="str">
            <v>3</v>
          </cell>
          <cell r="IB6" t="str">
            <v>1</v>
          </cell>
          <cell r="IC6" t="str">
            <v>2</v>
          </cell>
          <cell r="ID6" t="str">
            <v>3</v>
          </cell>
          <cell r="IE6" t="str">
            <v>1</v>
          </cell>
          <cell r="IF6" t="str">
            <v>2</v>
          </cell>
          <cell r="IG6" t="str">
            <v>3</v>
          </cell>
          <cell r="IH6" t="str">
            <v>1</v>
          </cell>
          <cell r="II6" t="str">
            <v>2</v>
          </cell>
          <cell r="IJ6" t="str">
            <v>3</v>
          </cell>
          <cell r="IK6" t="str">
            <v>1</v>
          </cell>
          <cell r="IL6" t="str">
            <v>2</v>
          </cell>
          <cell r="IM6" t="str">
            <v>3</v>
          </cell>
          <cell r="IN6" t="str">
            <v>1</v>
          </cell>
          <cell r="IO6" t="str">
            <v>2</v>
          </cell>
          <cell r="IP6" t="str">
            <v>3</v>
          </cell>
          <cell r="IQ6" t="str">
            <v>1</v>
          </cell>
          <cell r="IR6" t="str">
            <v>2</v>
          </cell>
          <cell r="IS6" t="str">
            <v>3</v>
          </cell>
        </row>
        <row r="7">
          <cell r="C7" t="str">
            <v>東西大学</v>
          </cell>
          <cell r="F7" t="str">
            <v>南北銀行</v>
          </cell>
        </row>
        <row r="8">
          <cell r="B8">
            <v>4</v>
          </cell>
          <cell r="C8" t="str">
            <v>青　木　　　浩</v>
          </cell>
          <cell r="E8">
            <v>0</v>
          </cell>
          <cell r="F8" t="str">
            <v>田　中　一　郎</v>
          </cell>
        </row>
        <row r="9">
          <cell r="B9">
            <v>5</v>
          </cell>
          <cell r="C9" t="str">
            <v>井　上　太　郎</v>
          </cell>
          <cell r="E9" t="str">
            <v>00</v>
          </cell>
          <cell r="F9" t="str">
            <v>千　種　二　郎</v>
          </cell>
        </row>
        <row r="10">
          <cell r="B10">
            <v>6</v>
          </cell>
          <cell r="C10" t="str">
            <v>上　田　新三郎</v>
          </cell>
          <cell r="E10">
            <v>3</v>
          </cell>
          <cell r="F10" t="str">
            <v>辻　　　三　郎</v>
          </cell>
        </row>
        <row r="11">
          <cell r="B11">
            <v>7</v>
          </cell>
          <cell r="C11" t="str">
            <v>榎　　　　　肇</v>
          </cell>
          <cell r="E11">
            <v>10</v>
          </cell>
          <cell r="F11" t="str">
            <v>手　塚　四　郎</v>
          </cell>
        </row>
        <row r="12">
          <cell r="B12">
            <v>8</v>
          </cell>
          <cell r="C12" t="str">
            <v>奥　　　二　郎</v>
          </cell>
          <cell r="E12">
            <v>15</v>
          </cell>
          <cell r="F12" t="str">
            <v>戸　村　五　郎</v>
          </cell>
        </row>
        <row r="13">
          <cell r="B13">
            <v>9</v>
          </cell>
          <cell r="C13" t="str">
            <v>角　　　真之介</v>
          </cell>
          <cell r="E13">
            <v>20</v>
          </cell>
          <cell r="F13" t="str">
            <v>中　野　進一郎</v>
          </cell>
        </row>
        <row r="14">
          <cell r="B14">
            <v>10</v>
          </cell>
          <cell r="C14" t="str">
            <v>木之下　　　薫</v>
          </cell>
          <cell r="E14">
            <v>23</v>
          </cell>
          <cell r="F14" t="str">
            <v>西　田　信二郞</v>
          </cell>
        </row>
        <row r="15">
          <cell r="B15">
            <v>11</v>
          </cell>
          <cell r="C15" t="str">
            <v>久米島　三　郎</v>
          </cell>
          <cell r="E15">
            <v>31</v>
          </cell>
          <cell r="F15" t="str">
            <v>沼　田　新三郎</v>
          </cell>
        </row>
        <row r="16">
          <cell r="B16">
            <v>12</v>
          </cell>
          <cell r="C16" t="str">
            <v>今朝田　竜之介</v>
          </cell>
          <cell r="E16">
            <v>33</v>
          </cell>
          <cell r="F16" t="str">
            <v>根　岸　一　郎</v>
          </cell>
        </row>
        <row r="17">
          <cell r="B17">
            <v>13</v>
          </cell>
          <cell r="C17" t="str">
            <v>近　藤　一　郎</v>
          </cell>
          <cell r="E17">
            <v>47</v>
          </cell>
          <cell r="F17" t="str">
            <v>野　原　真之介</v>
          </cell>
        </row>
        <row r="18">
          <cell r="B18">
            <v>14</v>
          </cell>
          <cell r="C18" t="str">
            <v>佐　藤　二　郎</v>
          </cell>
          <cell r="E18">
            <v>48</v>
          </cell>
          <cell r="F18" t="str">
            <v>原　田　二　郎</v>
          </cell>
        </row>
        <row r="19">
          <cell r="B19">
            <v>15</v>
          </cell>
          <cell r="C19" t="str">
            <v>嶋　田　三　郎</v>
          </cell>
          <cell r="E19">
            <v>50</v>
          </cell>
          <cell r="F19" t="str">
            <v>平　原　三　郎</v>
          </cell>
        </row>
        <row r="20">
          <cell r="B20">
            <v>16</v>
          </cell>
          <cell r="C20" t="str">
            <v>末　広　四　郎</v>
          </cell>
          <cell r="E20">
            <v>66</v>
          </cell>
          <cell r="F20" t="str">
            <v>藤　原　四　郎</v>
          </cell>
        </row>
        <row r="21">
          <cell r="B21">
            <v>17</v>
          </cell>
          <cell r="C21" t="str">
            <v>瀬　田　五　郎</v>
          </cell>
          <cell r="E21">
            <v>91</v>
          </cell>
          <cell r="F21" t="str">
            <v>別　所　五　郎</v>
          </cell>
        </row>
        <row r="22">
          <cell r="B22">
            <v>18</v>
          </cell>
          <cell r="C22" t="str">
            <v>宗　田　六　郎</v>
          </cell>
          <cell r="E22">
            <v>99</v>
          </cell>
          <cell r="F22" t="str">
            <v>本　田　六　郎</v>
          </cell>
        </row>
        <row r="26">
          <cell r="C26" t="str">
            <v>山　口　馬　輔</v>
          </cell>
          <cell r="F26" t="str">
            <v>広　島　周　徒</v>
          </cell>
        </row>
        <row r="27">
          <cell r="C27" t="str">
            <v>山　口　Ｂ　助</v>
          </cell>
          <cell r="F27" t="str">
            <v>広　島　周　太</v>
          </cell>
        </row>
      </sheetData>
      <sheetData sheetId="3">
        <row r="2">
          <cell r="B2" t="str">
            <v>3A1</v>
          </cell>
          <cell r="C2">
            <v>40577</v>
          </cell>
          <cell r="D2">
            <v>0.54166666666666663</v>
          </cell>
          <cell r="E2" t="str">
            <v>□□市総合体育館</v>
          </cell>
          <cell r="F2" t="str">
            <v>m1</v>
          </cell>
          <cell r="G2" t="str">
            <v>M2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"/>
      <sheetName val="スコアシート"/>
    </sheetNames>
    <sheetDataSet>
      <sheetData sheetId="0">
        <row r="21">
          <cell r="C21" t="str">
            <v>Vol.3.6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19"/>
  <sheetViews>
    <sheetView zoomScaleNormal="100" workbookViewId="0">
      <selection activeCell="D20" sqref="D20"/>
    </sheetView>
  </sheetViews>
  <sheetFormatPr defaultColWidth="9" defaultRowHeight="13.2" x14ac:dyDescent="0.2"/>
  <cols>
    <col min="1" max="1" width="2.6640625" style="1" customWidth="1"/>
    <col min="2" max="2" width="3.6640625" style="1" customWidth="1"/>
    <col min="3" max="3" width="72.6640625" style="1" customWidth="1"/>
    <col min="4" max="4" width="3.6640625" style="1" customWidth="1"/>
    <col min="5" max="16384" width="9" style="1"/>
  </cols>
  <sheetData>
    <row r="2" spans="2:4" ht="39.9" customHeight="1" x14ac:dyDescent="0.2">
      <c r="B2" s="177" t="s">
        <v>132</v>
      </c>
      <c r="C2" s="178"/>
      <c r="D2" s="179"/>
    </row>
    <row r="3" spans="2:4" ht="9.9" customHeight="1" x14ac:dyDescent="0.2">
      <c r="B3" s="146"/>
      <c r="C3" s="147"/>
      <c r="D3" s="148"/>
    </row>
    <row r="4" spans="2:4" ht="39.6" x14ac:dyDescent="0.2">
      <c r="B4" s="146"/>
      <c r="C4" s="149" t="s">
        <v>129</v>
      </c>
      <c r="D4" s="150"/>
    </row>
    <row r="5" spans="2:4" x14ac:dyDescent="0.2">
      <c r="B5" s="146"/>
      <c r="C5" s="151"/>
      <c r="D5" s="150"/>
    </row>
    <row r="6" spans="2:4" x14ac:dyDescent="0.2">
      <c r="B6" s="152"/>
      <c r="C6" s="153" t="s">
        <v>118</v>
      </c>
      <c r="D6" s="154"/>
    </row>
    <row r="7" spans="2:4" x14ac:dyDescent="0.2">
      <c r="B7" s="152"/>
      <c r="C7" s="151" t="s">
        <v>128</v>
      </c>
      <c r="D7" s="150"/>
    </row>
    <row r="8" spans="2:4" x14ac:dyDescent="0.2">
      <c r="B8" s="152"/>
      <c r="C8" s="151" t="s">
        <v>127</v>
      </c>
      <c r="D8" s="150"/>
    </row>
    <row r="9" spans="2:4" x14ac:dyDescent="0.2">
      <c r="B9" s="146"/>
      <c r="C9" s="151" t="s">
        <v>119</v>
      </c>
      <c r="D9" s="150"/>
    </row>
    <row r="10" spans="2:4" x14ac:dyDescent="0.2">
      <c r="B10" s="152"/>
      <c r="C10" s="151" t="s">
        <v>120</v>
      </c>
      <c r="D10" s="150"/>
    </row>
    <row r="11" spans="2:4" x14ac:dyDescent="0.2">
      <c r="B11" s="152"/>
      <c r="C11" s="151"/>
      <c r="D11" s="150"/>
    </row>
    <row r="12" spans="2:4" x14ac:dyDescent="0.2">
      <c r="B12" s="152"/>
      <c r="C12" s="155" t="s">
        <v>130</v>
      </c>
      <c r="D12" s="150"/>
    </row>
    <row r="13" spans="2:4" x14ac:dyDescent="0.2">
      <c r="B13" s="152"/>
      <c r="C13" s="156" t="s">
        <v>124</v>
      </c>
      <c r="D13" s="150"/>
    </row>
    <row r="14" spans="2:4" x14ac:dyDescent="0.2">
      <c r="B14" s="152"/>
      <c r="C14" s="153"/>
      <c r="D14" s="154"/>
    </row>
    <row r="15" spans="2:4" x14ac:dyDescent="0.2">
      <c r="B15" s="157"/>
      <c r="C15" s="158" t="s">
        <v>137</v>
      </c>
      <c r="D15" s="159"/>
    </row>
    <row r="16" spans="2:4" x14ac:dyDescent="0.2">
      <c r="B16" s="157"/>
      <c r="C16" s="160">
        <v>45573</v>
      </c>
      <c r="D16" s="161"/>
    </row>
    <row r="17" spans="2:4" ht="5.0999999999999996" customHeight="1" x14ac:dyDescent="0.2">
      <c r="B17" s="157"/>
      <c r="C17" s="160"/>
      <c r="D17" s="161"/>
    </row>
    <row r="18" spans="2:4" x14ac:dyDescent="0.2">
      <c r="B18" s="162"/>
      <c r="C18" s="175" t="s">
        <v>133</v>
      </c>
      <c r="D18" s="163"/>
    </row>
    <row r="19" spans="2:4" x14ac:dyDescent="0.2">
      <c r="B19" s="164"/>
      <c r="C19" s="176"/>
      <c r="D19" s="165"/>
    </row>
  </sheetData>
  <mergeCells count="2">
    <mergeCell ref="C18:C19"/>
    <mergeCell ref="B2:D2"/>
  </mergeCells>
  <phoneticPr fontId="1"/>
  <pageMargins left="0.39370078740157483" right="0.39370078740157483" top="0.98425196850393704" bottom="0.98425196850393704" header="0.51181102362204722" footer="0.51181102362204722"/>
  <pageSetup paperSize="9" scale="96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MG27"/>
  <sheetViews>
    <sheetView showGridLines="0" zoomScale="90" zoomScaleNormal="9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2" sqref="F2:J2"/>
    </sheetView>
  </sheetViews>
  <sheetFormatPr defaultRowHeight="13.2" x14ac:dyDescent="0.2"/>
  <cols>
    <col min="5" max="5" width="9" style="11" customWidth="1"/>
    <col min="6" max="6" width="3.44140625" style="11" bestFit="1" customWidth="1"/>
    <col min="7" max="7" width="4.44140625" style="11" bestFit="1" customWidth="1"/>
    <col min="8" max="8" width="14.109375" style="11" bestFit="1" customWidth="1"/>
    <col min="9" max="9" width="3.44140625" style="11" hidden="1" customWidth="1"/>
    <col min="10" max="10" width="3.44140625" style="11" customWidth="1"/>
    <col min="11" max="11" width="3.44140625" style="11" bestFit="1" customWidth="1"/>
    <col min="12" max="12" width="4.44140625" style="11" bestFit="1" customWidth="1"/>
    <col min="13" max="13" width="14.109375" style="11" bestFit="1" customWidth="1"/>
    <col min="14" max="14" width="3.44140625" style="11" hidden="1" customWidth="1"/>
    <col min="15" max="15" width="3.44140625" style="11" customWidth="1"/>
    <col min="16" max="16" width="3.44140625" style="11" bestFit="1" customWidth="1"/>
    <col min="17" max="17" width="4.44140625" style="11" bestFit="1" customWidth="1"/>
    <col min="18" max="18" width="14.109375" style="11" bestFit="1" customWidth="1"/>
    <col min="19" max="19" width="3.44140625" style="11" hidden="1" customWidth="1"/>
    <col min="20" max="20" width="3.44140625" style="11" customWidth="1"/>
    <col min="21" max="21" width="3.44140625" style="11" bestFit="1" customWidth="1"/>
    <col min="22" max="22" width="4.44140625" style="11" bestFit="1" customWidth="1"/>
    <col min="23" max="23" width="14.109375" style="11" bestFit="1" customWidth="1"/>
    <col min="24" max="24" width="3.44140625" style="11" hidden="1" customWidth="1"/>
    <col min="25" max="25" width="3.44140625" style="11" customWidth="1"/>
    <col min="26" max="26" width="3.44140625" style="11" bestFit="1" customWidth="1"/>
    <col min="27" max="27" width="4.44140625" style="11" bestFit="1" customWidth="1"/>
    <col min="28" max="28" width="14.109375" style="11" bestFit="1" customWidth="1"/>
    <col min="29" max="29" width="3.44140625" style="11" hidden="1" customWidth="1"/>
    <col min="30" max="30" width="3.44140625" style="11" customWidth="1"/>
    <col min="31" max="31" width="3.44140625" style="11" bestFit="1" customWidth="1"/>
    <col min="32" max="32" width="4.44140625" style="11" bestFit="1" customWidth="1"/>
    <col min="33" max="33" width="14.109375" style="11" bestFit="1" customWidth="1"/>
    <col min="34" max="34" width="3.44140625" style="11" hidden="1" customWidth="1"/>
    <col min="35" max="35" width="3.44140625" style="11" customWidth="1"/>
    <col min="36" max="36" width="3.44140625" style="11" bestFit="1" customWidth="1"/>
    <col min="37" max="37" width="4.44140625" style="11" bestFit="1" customWidth="1"/>
    <col min="38" max="38" width="14.109375" style="11" bestFit="1" customWidth="1"/>
    <col min="39" max="39" width="3.44140625" style="11" hidden="1" customWidth="1"/>
    <col min="40" max="40" width="3.44140625" style="11" customWidth="1"/>
    <col min="41" max="41" width="3.44140625" style="11" bestFit="1" customWidth="1"/>
    <col min="42" max="42" width="4.44140625" style="11" bestFit="1" customWidth="1"/>
    <col min="43" max="43" width="14.109375" style="11" bestFit="1" customWidth="1"/>
    <col min="44" max="44" width="3.44140625" style="11" hidden="1" customWidth="1"/>
    <col min="45" max="45" width="3.44140625" style="11" customWidth="1"/>
    <col min="46" max="46" width="3.44140625" style="11" bestFit="1" customWidth="1"/>
    <col min="47" max="47" width="4.44140625" style="11" bestFit="1" customWidth="1"/>
    <col min="48" max="48" width="14.109375" style="11" bestFit="1" customWidth="1"/>
    <col min="49" max="49" width="3.44140625" style="11" hidden="1" customWidth="1"/>
    <col min="50" max="50" width="3.44140625" style="11" customWidth="1"/>
    <col min="51" max="51" width="3.44140625" style="11" bestFit="1" customWidth="1"/>
    <col min="52" max="52" width="4.44140625" style="11" bestFit="1" customWidth="1"/>
    <col min="53" max="53" width="14.109375" style="11" bestFit="1" customWidth="1"/>
    <col min="54" max="54" width="3.44140625" style="11" hidden="1" customWidth="1"/>
    <col min="55" max="55" width="3.44140625" style="11" customWidth="1"/>
    <col min="56" max="56" width="3.44140625" style="11" bestFit="1" customWidth="1"/>
    <col min="57" max="57" width="4.44140625" style="11" bestFit="1" customWidth="1"/>
    <col min="58" max="58" width="14.109375" style="11" bestFit="1" customWidth="1"/>
    <col min="59" max="59" width="3.44140625" style="11" hidden="1" customWidth="1"/>
    <col min="60" max="60" width="3.44140625" style="11" customWidth="1"/>
    <col min="61" max="61" width="3.44140625" style="11" bestFit="1" customWidth="1"/>
    <col min="62" max="62" width="4.44140625" style="11" bestFit="1" customWidth="1"/>
    <col min="63" max="63" width="14.109375" style="11" bestFit="1" customWidth="1"/>
    <col min="64" max="64" width="3.44140625" style="11" hidden="1" customWidth="1"/>
    <col min="65" max="65" width="3.44140625" style="11" customWidth="1"/>
    <col min="66" max="66" width="3.44140625" style="11" bestFit="1" customWidth="1"/>
    <col min="67" max="67" width="4.44140625" style="11" bestFit="1" customWidth="1"/>
    <col min="68" max="68" width="14.109375" style="11" bestFit="1" customWidth="1"/>
    <col min="69" max="69" width="3.44140625" style="11" hidden="1" customWidth="1"/>
    <col min="70" max="70" width="3.44140625" style="11" customWidth="1"/>
    <col min="71" max="71" width="3.44140625" style="11" bestFit="1" customWidth="1"/>
    <col min="72" max="72" width="4.44140625" style="11" bestFit="1" customWidth="1"/>
    <col min="73" max="73" width="14.109375" style="11" bestFit="1" customWidth="1"/>
    <col min="74" max="74" width="3.44140625" style="11" hidden="1" customWidth="1"/>
    <col min="75" max="75" width="3.44140625" style="11" customWidth="1"/>
    <col min="76" max="76" width="3.44140625" style="11" bestFit="1" customWidth="1"/>
    <col min="77" max="77" width="4.44140625" style="11" bestFit="1" customWidth="1"/>
    <col min="78" max="78" width="14.109375" style="11" bestFit="1" customWidth="1"/>
    <col min="79" max="79" width="3.44140625" style="11" hidden="1" customWidth="1"/>
    <col min="80" max="80" width="3.44140625" style="11" customWidth="1"/>
    <col min="81" max="81" width="3.44140625" style="11" bestFit="1" customWidth="1"/>
    <col min="82" max="82" width="4.44140625" style="11" bestFit="1" customWidth="1"/>
    <col min="83" max="83" width="14.109375" style="11" bestFit="1" customWidth="1"/>
    <col min="84" max="84" width="3.44140625" style="11" hidden="1" customWidth="1"/>
    <col min="85" max="85" width="3.44140625" style="11" customWidth="1"/>
    <col min="86" max="86" width="3.44140625" style="11" bestFit="1" customWidth="1"/>
    <col min="87" max="87" width="4.44140625" style="11" bestFit="1" customWidth="1"/>
    <col min="88" max="88" width="14.109375" style="11" bestFit="1" customWidth="1"/>
    <col min="89" max="89" width="3.44140625" style="11" hidden="1" customWidth="1"/>
    <col min="90" max="90" width="3.44140625" style="11" customWidth="1"/>
    <col min="91" max="91" width="3.44140625" style="11" bestFit="1" customWidth="1"/>
    <col min="92" max="92" width="4.44140625" style="11" bestFit="1" customWidth="1"/>
    <col min="93" max="93" width="14.109375" style="11" bestFit="1" customWidth="1"/>
    <col min="94" max="94" width="3.44140625" style="11" hidden="1" customWidth="1"/>
    <col min="95" max="95" width="3.44140625" style="11" customWidth="1"/>
    <col min="96" max="96" width="3.44140625" style="11" bestFit="1" customWidth="1"/>
    <col min="97" max="97" width="4.44140625" style="11" bestFit="1" customWidth="1"/>
    <col min="98" max="98" width="14.109375" style="11" bestFit="1" customWidth="1"/>
    <col min="99" max="99" width="3.44140625" style="11" hidden="1" customWidth="1"/>
    <col min="100" max="100" width="3.44140625" style="11" customWidth="1"/>
    <col min="101" max="101" width="3.44140625" style="11" bestFit="1" customWidth="1"/>
    <col min="102" max="102" width="4.44140625" style="11" bestFit="1" customWidth="1"/>
    <col min="103" max="103" width="14.109375" style="11" bestFit="1" customWidth="1"/>
    <col min="104" max="104" width="3.44140625" style="11" hidden="1" customWidth="1"/>
    <col min="105" max="105" width="3.44140625" style="11" customWidth="1"/>
    <col min="106" max="106" width="3.44140625" style="11" bestFit="1" customWidth="1"/>
    <col min="107" max="107" width="4.44140625" style="11" bestFit="1" customWidth="1"/>
    <col min="108" max="108" width="14.109375" style="11" bestFit="1" customWidth="1"/>
    <col min="109" max="109" width="3.44140625" style="11" hidden="1" customWidth="1"/>
    <col min="110" max="110" width="3.44140625" style="11" customWidth="1"/>
    <col min="111" max="111" width="3.44140625" style="11" bestFit="1" customWidth="1"/>
    <col min="112" max="112" width="4.44140625" style="11" bestFit="1" customWidth="1"/>
    <col min="113" max="113" width="14.109375" style="11" bestFit="1" customWidth="1"/>
    <col min="114" max="114" width="3.44140625" style="11" hidden="1" customWidth="1"/>
    <col min="115" max="115" width="3.44140625" style="11" customWidth="1"/>
    <col min="116" max="116" width="3.44140625" style="11" bestFit="1" customWidth="1"/>
    <col min="117" max="117" width="4.44140625" style="11" bestFit="1" customWidth="1"/>
    <col min="118" max="118" width="14.109375" style="11" bestFit="1" customWidth="1"/>
    <col min="119" max="119" width="3.44140625" style="11" hidden="1" customWidth="1"/>
    <col min="120" max="120" width="3.44140625" style="11" customWidth="1"/>
    <col min="121" max="121" width="3.44140625" style="11" bestFit="1" customWidth="1"/>
    <col min="122" max="122" width="4.44140625" style="11" bestFit="1" customWidth="1"/>
    <col min="123" max="123" width="14.109375" style="11" bestFit="1" customWidth="1"/>
    <col min="124" max="124" width="3.44140625" style="11" hidden="1" customWidth="1"/>
    <col min="125" max="125" width="3.44140625" style="11" customWidth="1"/>
    <col min="126" max="126" width="3.44140625" style="11" bestFit="1" customWidth="1"/>
    <col min="127" max="127" width="4.44140625" style="11" bestFit="1" customWidth="1"/>
    <col min="128" max="128" width="14.109375" style="11" bestFit="1" customWidth="1"/>
    <col min="129" max="129" width="3.44140625" style="11" hidden="1" customWidth="1"/>
    <col min="130" max="130" width="3.44140625" style="11" customWidth="1"/>
    <col min="131" max="131" width="3.44140625" style="11" bestFit="1" customWidth="1"/>
    <col min="132" max="132" width="4.44140625" style="11" bestFit="1" customWidth="1"/>
    <col min="133" max="133" width="14.109375" style="11" bestFit="1" customWidth="1"/>
    <col min="134" max="134" width="3.44140625" style="11" hidden="1" customWidth="1"/>
    <col min="135" max="135" width="3.44140625" style="11" customWidth="1"/>
    <col min="136" max="136" width="3.44140625" style="11" bestFit="1" customWidth="1"/>
    <col min="137" max="137" width="4.44140625" style="11" bestFit="1" customWidth="1"/>
    <col min="138" max="138" width="14.109375" style="11" bestFit="1" customWidth="1"/>
    <col min="139" max="139" width="3.44140625" style="11" hidden="1" customWidth="1"/>
    <col min="140" max="140" width="3.44140625" style="11" customWidth="1"/>
    <col min="141" max="141" width="3.44140625" style="11" bestFit="1" customWidth="1"/>
    <col min="142" max="142" width="4.44140625" style="11" bestFit="1" customWidth="1"/>
    <col min="143" max="143" width="14.109375" style="11" bestFit="1" customWidth="1"/>
    <col min="144" max="144" width="3.44140625" style="11" hidden="1" customWidth="1"/>
    <col min="145" max="145" width="3.44140625" style="11" customWidth="1"/>
    <col min="146" max="146" width="3.44140625" style="11" bestFit="1" customWidth="1"/>
    <col min="147" max="147" width="4.44140625" style="11" bestFit="1" customWidth="1"/>
    <col min="148" max="148" width="14.109375" style="11" bestFit="1" customWidth="1"/>
    <col min="149" max="149" width="3.44140625" style="11" hidden="1" customWidth="1"/>
    <col min="150" max="150" width="3.44140625" style="11" customWidth="1"/>
    <col min="151" max="151" width="3.44140625" style="11" bestFit="1" customWidth="1"/>
    <col min="152" max="152" width="4.44140625" style="11" bestFit="1" customWidth="1"/>
    <col min="153" max="153" width="14.109375" style="11" bestFit="1" customWidth="1"/>
    <col min="154" max="154" width="3.44140625" style="11" hidden="1" customWidth="1"/>
    <col min="155" max="155" width="3.44140625" style="11" customWidth="1"/>
    <col min="156" max="156" width="3.44140625" style="11" bestFit="1" customWidth="1"/>
    <col min="157" max="157" width="4.44140625" style="11" bestFit="1" customWidth="1"/>
    <col min="158" max="158" width="14.109375" style="11" bestFit="1" customWidth="1"/>
    <col min="159" max="159" width="3.44140625" style="11" hidden="1" customWidth="1"/>
    <col min="160" max="160" width="3.44140625" style="11" customWidth="1"/>
    <col min="161" max="161" width="3.44140625" style="11" bestFit="1" customWidth="1"/>
    <col min="162" max="162" width="4.44140625" style="11" bestFit="1" customWidth="1"/>
    <col min="163" max="163" width="14.109375" style="11" bestFit="1" customWidth="1"/>
    <col min="164" max="164" width="3.44140625" style="11" hidden="1" customWidth="1"/>
    <col min="165" max="165" width="3.44140625" style="11" customWidth="1"/>
    <col min="166" max="166" width="3.44140625" style="11" bestFit="1" customWidth="1"/>
    <col min="167" max="167" width="4.44140625" style="11" bestFit="1" customWidth="1"/>
    <col min="168" max="168" width="14.109375" style="11" bestFit="1" customWidth="1"/>
    <col min="169" max="169" width="3.44140625" style="11" hidden="1" customWidth="1"/>
    <col min="170" max="170" width="3.44140625" style="11" customWidth="1"/>
    <col min="171" max="171" width="3.44140625" style="11" bestFit="1" customWidth="1"/>
    <col min="172" max="172" width="4.44140625" style="11" bestFit="1" customWidth="1"/>
    <col min="173" max="173" width="14.109375" style="11" bestFit="1" customWidth="1"/>
    <col min="174" max="174" width="3.44140625" style="11" hidden="1" customWidth="1"/>
    <col min="175" max="175" width="3.44140625" style="11" customWidth="1"/>
    <col min="176" max="176" width="3.44140625" style="11" bestFit="1" customWidth="1"/>
    <col min="177" max="177" width="4.44140625" style="11" bestFit="1" customWidth="1"/>
    <col min="178" max="178" width="14.109375" style="11" bestFit="1" customWidth="1"/>
    <col min="179" max="179" width="3.44140625" style="11" hidden="1" customWidth="1"/>
    <col min="180" max="180" width="3.44140625" style="11" customWidth="1"/>
    <col min="181" max="181" width="3.44140625" style="11" bestFit="1" customWidth="1"/>
    <col min="182" max="182" width="4.44140625" style="11" bestFit="1" customWidth="1"/>
    <col min="183" max="183" width="14.109375" style="11" bestFit="1" customWidth="1"/>
    <col min="184" max="184" width="3.44140625" style="11" hidden="1" customWidth="1"/>
    <col min="185" max="185" width="3.44140625" style="11" customWidth="1"/>
    <col min="186" max="186" width="3.44140625" style="11" bestFit="1" customWidth="1"/>
    <col min="187" max="187" width="4.44140625" style="11" bestFit="1" customWidth="1"/>
    <col min="188" max="188" width="14.109375" style="11" bestFit="1" customWidth="1"/>
    <col min="189" max="189" width="3.44140625" style="11" hidden="1" customWidth="1"/>
    <col min="190" max="190" width="3.44140625" style="11" customWidth="1"/>
    <col min="191" max="191" width="3.44140625" style="11" bestFit="1" customWidth="1"/>
    <col min="192" max="192" width="4.44140625" style="11" bestFit="1" customWidth="1"/>
    <col min="193" max="193" width="14.109375" style="11" bestFit="1" customWidth="1"/>
    <col min="194" max="194" width="3.44140625" style="11" hidden="1" customWidth="1"/>
    <col min="195" max="195" width="3.44140625" style="11" customWidth="1"/>
    <col min="196" max="196" width="3.44140625" style="11" bestFit="1" customWidth="1"/>
    <col min="197" max="197" width="4.44140625" style="11" bestFit="1" customWidth="1"/>
    <col min="198" max="198" width="14.109375" style="11" bestFit="1" customWidth="1"/>
    <col min="199" max="199" width="3.44140625" style="11" hidden="1" customWidth="1"/>
    <col min="200" max="200" width="3.44140625" style="11" customWidth="1"/>
    <col min="201" max="201" width="3.44140625" style="11" bestFit="1" customWidth="1"/>
    <col min="202" max="202" width="4.44140625" style="11" bestFit="1" customWidth="1"/>
    <col min="203" max="203" width="14.109375" style="11" bestFit="1" customWidth="1"/>
    <col min="204" max="204" width="3.44140625" style="11" hidden="1" customWidth="1"/>
    <col min="205" max="205" width="3.44140625" style="11" customWidth="1"/>
    <col min="206" max="206" width="3.44140625" style="11" bestFit="1" customWidth="1"/>
    <col min="207" max="207" width="4.44140625" style="11" bestFit="1" customWidth="1"/>
    <col min="208" max="208" width="14.109375" style="11" bestFit="1" customWidth="1"/>
    <col min="209" max="209" width="3.44140625" style="11" hidden="1" customWidth="1"/>
    <col min="210" max="210" width="3.44140625" style="11" customWidth="1"/>
    <col min="211" max="211" width="3.44140625" style="11" bestFit="1" customWidth="1"/>
    <col min="212" max="212" width="4.44140625" style="11" bestFit="1" customWidth="1"/>
    <col min="213" max="213" width="14.109375" style="11" bestFit="1" customWidth="1"/>
    <col min="214" max="214" width="3.44140625" style="11" hidden="1" customWidth="1"/>
    <col min="215" max="215" width="3.44140625" style="11" customWidth="1"/>
    <col min="216" max="216" width="3.44140625" style="11" bestFit="1" customWidth="1"/>
    <col min="217" max="217" width="4.44140625" style="11" bestFit="1" customWidth="1"/>
    <col min="218" max="218" width="14.109375" style="11" bestFit="1" customWidth="1"/>
    <col min="219" max="219" width="3.44140625" style="11" hidden="1" customWidth="1"/>
    <col min="220" max="220" width="3.44140625" style="11" customWidth="1"/>
    <col min="221" max="221" width="3.44140625" style="11" bestFit="1" customWidth="1"/>
    <col min="222" max="222" width="4.44140625" style="11" bestFit="1" customWidth="1"/>
    <col min="223" max="223" width="14.109375" style="11" bestFit="1" customWidth="1"/>
    <col min="224" max="224" width="3.44140625" style="11" hidden="1" customWidth="1"/>
    <col min="225" max="225" width="3.44140625" style="11" customWidth="1"/>
    <col min="226" max="226" width="3.44140625" style="11" bestFit="1" customWidth="1"/>
    <col min="227" max="227" width="4.44140625" style="11" bestFit="1" customWidth="1"/>
    <col min="228" max="228" width="14.109375" style="11" bestFit="1" customWidth="1"/>
    <col min="229" max="229" width="3.44140625" style="11" hidden="1" customWidth="1"/>
    <col min="230" max="230" width="3.44140625" style="11" customWidth="1"/>
    <col min="231" max="231" width="3.44140625" style="11" bestFit="1" customWidth="1"/>
    <col min="232" max="232" width="4.44140625" style="11" bestFit="1" customWidth="1"/>
    <col min="233" max="233" width="14.109375" style="11" bestFit="1" customWidth="1"/>
    <col min="234" max="234" width="3.44140625" style="11" hidden="1" customWidth="1"/>
    <col min="235" max="235" width="3.44140625" style="11" customWidth="1"/>
    <col min="236" max="236" width="3.44140625" style="11" bestFit="1" customWidth="1"/>
    <col min="237" max="237" width="4.44140625" style="11" bestFit="1" customWidth="1"/>
    <col min="238" max="238" width="14.109375" style="11" bestFit="1" customWidth="1"/>
    <col min="239" max="239" width="3.44140625" style="11" hidden="1" customWidth="1"/>
    <col min="240" max="240" width="3.44140625" style="11" customWidth="1"/>
    <col min="241" max="241" width="3.44140625" style="11" bestFit="1" customWidth="1"/>
    <col min="242" max="242" width="4.44140625" style="11" bestFit="1" customWidth="1"/>
    <col min="243" max="243" width="14.109375" style="11" bestFit="1" customWidth="1"/>
    <col min="244" max="244" width="3.44140625" style="11" hidden="1" customWidth="1"/>
    <col min="245" max="245" width="3.44140625" style="11" customWidth="1"/>
    <col min="246" max="246" width="3.44140625" style="11" bestFit="1" customWidth="1"/>
    <col min="247" max="247" width="4.44140625" style="11" bestFit="1" customWidth="1"/>
    <col min="248" max="248" width="14.109375" style="11" bestFit="1" customWidth="1"/>
    <col min="249" max="249" width="3.44140625" style="11" hidden="1" customWidth="1"/>
    <col min="250" max="250" width="3.44140625" style="11" customWidth="1"/>
    <col min="251" max="251" width="3.44140625" style="11" bestFit="1" customWidth="1"/>
    <col min="252" max="252" width="4.44140625" style="11" bestFit="1" customWidth="1"/>
    <col min="253" max="253" width="14.109375" style="11" bestFit="1" customWidth="1"/>
    <col min="254" max="254" width="3.44140625" style="11" hidden="1" customWidth="1"/>
    <col min="255" max="255" width="3.44140625" style="11" customWidth="1"/>
    <col min="256" max="256" width="3.44140625" style="11" bestFit="1" customWidth="1"/>
    <col min="257" max="257" width="4.44140625" style="11" bestFit="1" customWidth="1"/>
    <col min="258" max="258" width="14.109375" style="11" bestFit="1" customWidth="1"/>
    <col min="259" max="259" width="3.44140625" style="11" hidden="1" customWidth="1"/>
    <col min="260" max="260" width="3.44140625" style="11" customWidth="1"/>
    <col min="261" max="261" width="3.44140625" style="11" bestFit="1" customWidth="1"/>
    <col min="262" max="262" width="4.44140625" style="11" bestFit="1" customWidth="1"/>
    <col min="263" max="263" width="14.109375" style="11" bestFit="1" customWidth="1"/>
    <col min="264" max="264" width="3.44140625" style="11" hidden="1" customWidth="1"/>
    <col min="265" max="265" width="3.44140625" style="11" customWidth="1"/>
    <col min="266" max="266" width="3.44140625" style="11" bestFit="1" customWidth="1"/>
    <col min="267" max="267" width="4.44140625" style="11" bestFit="1" customWidth="1"/>
    <col min="268" max="268" width="14.109375" style="11" bestFit="1" customWidth="1"/>
    <col min="269" max="269" width="3.44140625" style="11" hidden="1" customWidth="1"/>
    <col min="270" max="270" width="3.44140625" style="11" customWidth="1"/>
    <col min="271" max="271" width="3.44140625" style="11" bestFit="1" customWidth="1"/>
    <col min="272" max="272" width="4.44140625" style="11" bestFit="1" customWidth="1"/>
    <col min="273" max="273" width="14.109375" style="11" bestFit="1" customWidth="1"/>
    <col min="274" max="274" width="3.44140625" style="11" hidden="1" customWidth="1"/>
    <col min="275" max="275" width="3.44140625" style="11" customWidth="1"/>
    <col min="276" max="276" width="3.44140625" style="11" bestFit="1" customWidth="1"/>
    <col min="277" max="277" width="4.44140625" style="11" bestFit="1" customWidth="1"/>
    <col min="278" max="278" width="14.109375" style="11" bestFit="1" customWidth="1"/>
    <col min="279" max="279" width="3.44140625" style="11" hidden="1" customWidth="1"/>
    <col min="280" max="280" width="3.44140625" style="11" customWidth="1"/>
    <col min="281" max="281" width="3.44140625" style="11" bestFit="1" customWidth="1"/>
    <col min="282" max="282" width="4.44140625" style="11" bestFit="1" customWidth="1"/>
    <col min="283" max="283" width="14.109375" style="11" bestFit="1" customWidth="1"/>
    <col min="284" max="284" width="3.44140625" style="11" hidden="1" customWidth="1"/>
    <col min="285" max="285" width="3.44140625" style="11" customWidth="1"/>
    <col min="286" max="286" width="3.44140625" style="11" bestFit="1" customWidth="1"/>
    <col min="287" max="287" width="4.44140625" style="11" bestFit="1" customWidth="1"/>
    <col min="288" max="288" width="14.109375" style="11" bestFit="1" customWidth="1"/>
    <col min="289" max="289" width="3.44140625" style="11" hidden="1" customWidth="1"/>
    <col min="290" max="290" width="3.44140625" style="11" customWidth="1"/>
    <col min="291" max="291" width="3.44140625" style="11" bestFit="1" customWidth="1"/>
    <col min="292" max="292" width="4.44140625" style="11" bestFit="1" customWidth="1"/>
    <col min="293" max="293" width="14.109375" style="11" bestFit="1" customWidth="1"/>
    <col min="294" max="294" width="3.44140625" style="11" hidden="1" customWidth="1"/>
    <col min="295" max="295" width="3.44140625" style="11" customWidth="1"/>
    <col min="296" max="296" width="3.44140625" style="11" bestFit="1" customWidth="1"/>
    <col min="297" max="297" width="4.44140625" style="11" bestFit="1" customWidth="1"/>
    <col min="298" max="298" width="14.109375" style="11" bestFit="1" customWidth="1"/>
    <col min="299" max="299" width="3.44140625" style="11" hidden="1" customWidth="1"/>
    <col min="300" max="300" width="3.44140625" style="11" customWidth="1"/>
    <col min="301" max="301" width="3.44140625" style="11" bestFit="1" customWidth="1"/>
    <col min="302" max="302" width="4.44140625" style="11" bestFit="1" customWidth="1"/>
    <col min="303" max="303" width="14.109375" style="11" bestFit="1" customWidth="1"/>
    <col min="304" max="304" width="3.44140625" style="11" hidden="1" customWidth="1"/>
    <col min="305" max="305" width="3.44140625" style="11" customWidth="1"/>
    <col min="306" max="306" width="3.44140625" style="11" bestFit="1" customWidth="1"/>
    <col min="307" max="307" width="4.44140625" style="11" bestFit="1" customWidth="1"/>
    <col min="308" max="308" width="14.109375" style="11" bestFit="1" customWidth="1"/>
    <col min="309" max="309" width="3.44140625" style="11" hidden="1" customWidth="1"/>
    <col min="310" max="310" width="3.44140625" style="11" customWidth="1"/>
    <col min="311" max="311" width="3.44140625" style="11" bestFit="1" customWidth="1"/>
    <col min="312" max="312" width="4.44140625" style="11" bestFit="1" customWidth="1"/>
    <col min="313" max="313" width="14.109375" style="11" bestFit="1" customWidth="1"/>
    <col min="314" max="314" width="3.44140625" style="11" hidden="1" customWidth="1"/>
    <col min="315" max="315" width="3.44140625" style="11" customWidth="1"/>
    <col min="316" max="316" width="3.44140625" style="11" bestFit="1" customWidth="1"/>
    <col min="317" max="317" width="4.44140625" style="11" bestFit="1" customWidth="1"/>
    <col min="318" max="318" width="14.109375" style="11" bestFit="1" customWidth="1"/>
    <col min="319" max="319" width="3.44140625" style="11" hidden="1" customWidth="1"/>
    <col min="320" max="320" width="3.44140625" style="11" customWidth="1"/>
    <col min="321" max="321" width="3.44140625" style="11" bestFit="1" customWidth="1"/>
    <col min="322" max="322" width="4.44140625" style="11" bestFit="1" customWidth="1"/>
    <col min="323" max="323" width="14.109375" style="11" bestFit="1" customWidth="1"/>
    <col min="324" max="324" width="3.44140625" style="11" hidden="1" customWidth="1"/>
    <col min="325" max="325" width="3.44140625" style="11" customWidth="1"/>
    <col min="326" max="326" width="3.44140625" style="11" bestFit="1" customWidth="1"/>
    <col min="327" max="327" width="4.44140625" style="11" bestFit="1" customWidth="1"/>
    <col min="328" max="328" width="14.109375" style="11" bestFit="1" customWidth="1"/>
    <col min="329" max="329" width="3.44140625" style="11" hidden="1" customWidth="1"/>
    <col min="330" max="330" width="3.44140625" style="11" customWidth="1"/>
    <col min="331" max="331" width="3.44140625" style="11" bestFit="1" customWidth="1"/>
    <col min="332" max="332" width="4.44140625" style="11" bestFit="1" customWidth="1"/>
    <col min="333" max="333" width="14.109375" style="11" bestFit="1" customWidth="1"/>
    <col min="334" max="334" width="3.44140625" style="11" hidden="1" customWidth="1"/>
    <col min="335" max="335" width="3.44140625" style="11" customWidth="1"/>
    <col min="336" max="336" width="3.44140625" style="11" bestFit="1" customWidth="1"/>
    <col min="337" max="337" width="4.44140625" style="11" bestFit="1" customWidth="1"/>
    <col min="338" max="338" width="14.109375" style="11" bestFit="1" customWidth="1"/>
    <col min="339" max="339" width="3.44140625" style="11" hidden="1" customWidth="1"/>
    <col min="340" max="340" width="3.44140625" style="11" customWidth="1"/>
    <col min="341" max="341" width="3.44140625" style="11" bestFit="1" customWidth="1"/>
    <col min="342" max="342" width="4.44140625" style="11" bestFit="1" customWidth="1"/>
    <col min="343" max="343" width="14.109375" style="11" bestFit="1" customWidth="1"/>
    <col min="344" max="344" width="3.44140625" style="11" hidden="1" customWidth="1"/>
    <col min="345" max="345" width="3.44140625" style="11" customWidth="1"/>
  </cols>
  <sheetData>
    <row r="1" spans="5:345" x14ac:dyDescent="0.2">
      <c r="I1" s="12"/>
      <c r="J1" s="12"/>
      <c r="O1" s="12"/>
      <c r="T1" s="12"/>
      <c r="Y1" s="12"/>
      <c r="AD1" s="12"/>
      <c r="AI1" s="12"/>
      <c r="AN1" s="12"/>
      <c r="AS1" s="12"/>
      <c r="AX1" s="12"/>
      <c r="BC1" s="12"/>
      <c r="BH1" s="12"/>
      <c r="BM1" s="12"/>
      <c r="BR1" s="12"/>
      <c r="BW1" s="12"/>
      <c r="CB1" s="12"/>
      <c r="CG1" s="12"/>
      <c r="CL1" s="12"/>
      <c r="CQ1" s="12"/>
      <c r="CV1" s="12"/>
      <c r="DA1" s="12"/>
      <c r="DF1" s="12"/>
      <c r="DK1" s="12"/>
      <c r="DP1" s="12"/>
      <c r="DU1" s="12"/>
      <c r="DZ1" s="12"/>
      <c r="EE1" s="12"/>
      <c r="EJ1" s="12"/>
      <c r="EO1" s="12"/>
      <c r="ET1" s="12"/>
      <c r="EY1" s="12"/>
      <c r="FD1" s="12"/>
      <c r="FI1" s="12"/>
      <c r="FN1" s="12"/>
      <c r="FS1" s="12"/>
      <c r="FX1" s="12"/>
      <c r="GC1" s="12"/>
      <c r="GH1" s="12"/>
      <c r="GM1" s="12"/>
      <c r="GR1" s="12"/>
      <c r="GW1" s="12"/>
      <c r="HB1" s="12"/>
      <c r="HG1" s="12"/>
      <c r="HL1" s="12"/>
      <c r="HQ1" s="12"/>
      <c r="HV1" s="12"/>
      <c r="IA1" s="12"/>
      <c r="IF1" s="12"/>
      <c r="IK1" s="12"/>
      <c r="IP1" s="12"/>
      <c r="IU1" s="12"/>
      <c r="IZ1" s="12"/>
      <c r="JE1" s="12"/>
      <c r="JJ1" s="12"/>
      <c r="JO1" s="12"/>
      <c r="JT1" s="12"/>
      <c r="JY1" s="12"/>
      <c r="KD1" s="12"/>
      <c r="KI1" s="12"/>
      <c r="KN1" s="12"/>
      <c r="KS1" s="12"/>
      <c r="KX1" s="12"/>
      <c r="LC1" s="12"/>
      <c r="LH1" s="12"/>
      <c r="LM1" s="12"/>
      <c r="LR1" s="12"/>
      <c r="LW1" s="12"/>
      <c r="MB1" s="12"/>
      <c r="MG1" s="12"/>
    </row>
    <row r="2" spans="5:345" x14ac:dyDescent="0.2">
      <c r="E2" s="53" t="s">
        <v>11</v>
      </c>
      <c r="F2" s="186" t="s">
        <v>122</v>
      </c>
      <c r="G2" s="187"/>
      <c r="H2" s="187"/>
      <c r="I2" s="187"/>
      <c r="J2" s="188"/>
      <c r="K2" s="186" t="s">
        <v>123</v>
      </c>
      <c r="L2" s="187"/>
      <c r="M2" s="187"/>
      <c r="N2" s="187"/>
      <c r="O2" s="188"/>
      <c r="P2" s="186">
        <v>1</v>
      </c>
      <c r="Q2" s="187"/>
      <c r="R2" s="187"/>
      <c r="S2" s="187"/>
      <c r="T2" s="188"/>
      <c r="U2" s="186">
        <f>P2+1</f>
        <v>2</v>
      </c>
      <c r="V2" s="187"/>
      <c r="W2" s="187"/>
      <c r="X2" s="187"/>
      <c r="Y2" s="188"/>
      <c r="Z2" s="186">
        <f>U2+1</f>
        <v>3</v>
      </c>
      <c r="AA2" s="187"/>
      <c r="AB2" s="187"/>
      <c r="AC2" s="187"/>
      <c r="AD2" s="188"/>
      <c r="AE2" s="186">
        <f>Z2+1</f>
        <v>4</v>
      </c>
      <c r="AF2" s="187"/>
      <c r="AG2" s="187"/>
      <c r="AH2" s="187"/>
      <c r="AI2" s="188"/>
      <c r="AJ2" s="186">
        <f>AE2+1</f>
        <v>5</v>
      </c>
      <c r="AK2" s="187"/>
      <c r="AL2" s="187"/>
      <c r="AM2" s="187"/>
      <c r="AN2" s="188"/>
      <c r="AO2" s="186">
        <f>AJ2+1</f>
        <v>6</v>
      </c>
      <c r="AP2" s="187"/>
      <c r="AQ2" s="187"/>
      <c r="AR2" s="187"/>
      <c r="AS2" s="188"/>
      <c r="AT2" s="186">
        <f>AO2+1</f>
        <v>7</v>
      </c>
      <c r="AU2" s="187"/>
      <c r="AV2" s="187"/>
      <c r="AW2" s="187"/>
      <c r="AX2" s="188"/>
      <c r="AY2" s="186">
        <f>AT2+1</f>
        <v>8</v>
      </c>
      <c r="AZ2" s="187"/>
      <c r="BA2" s="187"/>
      <c r="BB2" s="187"/>
      <c r="BC2" s="188"/>
      <c r="BD2" s="186">
        <f>AY2+1</f>
        <v>9</v>
      </c>
      <c r="BE2" s="187"/>
      <c r="BF2" s="187"/>
      <c r="BG2" s="187"/>
      <c r="BH2" s="188"/>
      <c r="BI2" s="186">
        <f>BD2+1</f>
        <v>10</v>
      </c>
      <c r="BJ2" s="187"/>
      <c r="BK2" s="187"/>
      <c r="BL2" s="187"/>
      <c r="BM2" s="188"/>
      <c r="BN2" s="186">
        <f>BI2+1</f>
        <v>11</v>
      </c>
      <c r="BO2" s="187"/>
      <c r="BP2" s="187"/>
      <c r="BQ2" s="187"/>
      <c r="BR2" s="188"/>
      <c r="BS2" s="186">
        <f>BN2+1</f>
        <v>12</v>
      </c>
      <c r="BT2" s="187"/>
      <c r="BU2" s="187"/>
      <c r="BV2" s="187"/>
      <c r="BW2" s="188"/>
      <c r="BX2" s="186">
        <f>BS2+1</f>
        <v>13</v>
      </c>
      <c r="BY2" s="187"/>
      <c r="BZ2" s="187"/>
      <c r="CA2" s="187"/>
      <c r="CB2" s="188"/>
      <c r="CC2" s="186">
        <f>BX2+1</f>
        <v>14</v>
      </c>
      <c r="CD2" s="187"/>
      <c r="CE2" s="187"/>
      <c r="CF2" s="187"/>
      <c r="CG2" s="188"/>
      <c r="CH2" s="186">
        <f>CC2+1</f>
        <v>15</v>
      </c>
      <c r="CI2" s="187"/>
      <c r="CJ2" s="187"/>
      <c r="CK2" s="187"/>
      <c r="CL2" s="188"/>
      <c r="CM2" s="186">
        <f>CH2+1</f>
        <v>16</v>
      </c>
      <c r="CN2" s="187"/>
      <c r="CO2" s="187"/>
      <c r="CP2" s="187"/>
      <c r="CQ2" s="188"/>
      <c r="CR2" s="186">
        <f>CM2+1</f>
        <v>17</v>
      </c>
      <c r="CS2" s="187"/>
      <c r="CT2" s="187"/>
      <c r="CU2" s="187"/>
      <c r="CV2" s="188"/>
      <c r="CW2" s="186">
        <f>CR2+1</f>
        <v>18</v>
      </c>
      <c r="CX2" s="187"/>
      <c r="CY2" s="187"/>
      <c r="CZ2" s="187"/>
      <c r="DA2" s="188"/>
      <c r="DB2" s="186">
        <f>CW2+1</f>
        <v>19</v>
      </c>
      <c r="DC2" s="187"/>
      <c r="DD2" s="187"/>
      <c r="DE2" s="187"/>
      <c r="DF2" s="188"/>
      <c r="DG2" s="186">
        <f>DB2+1</f>
        <v>20</v>
      </c>
      <c r="DH2" s="187"/>
      <c r="DI2" s="187"/>
      <c r="DJ2" s="187"/>
      <c r="DK2" s="188"/>
      <c r="DL2" s="186">
        <f>DG2+1</f>
        <v>21</v>
      </c>
      <c r="DM2" s="187"/>
      <c r="DN2" s="187"/>
      <c r="DO2" s="187"/>
      <c r="DP2" s="188"/>
      <c r="DQ2" s="186">
        <f>DL2+1</f>
        <v>22</v>
      </c>
      <c r="DR2" s="187"/>
      <c r="DS2" s="187"/>
      <c r="DT2" s="187"/>
      <c r="DU2" s="188"/>
      <c r="DV2" s="186">
        <f>DQ2+1</f>
        <v>23</v>
      </c>
      <c r="DW2" s="187"/>
      <c r="DX2" s="187"/>
      <c r="DY2" s="187"/>
      <c r="DZ2" s="188"/>
      <c r="EA2" s="186">
        <f>DV2+1</f>
        <v>24</v>
      </c>
      <c r="EB2" s="187"/>
      <c r="EC2" s="187"/>
      <c r="ED2" s="187"/>
      <c r="EE2" s="188"/>
      <c r="EF2" s="186">
        <f>EA2+1</f>
        <v>25</v>
      </c>
      <c r="EG2" s="187"/>
      <c r="EH2" s="187"/>
      <c r="EI2" s="187"/>
      <c r="EJ2" s="188"/>
      <c r="EK2" s="186">
        <f>EF2+1</f>
        <v>26</v>
      </c>
      <c r="EL2" s="187"/>
      <c r="EM2" s="187"/>
      <c r="EN2" s="187"/>
      <c r="EO2" s="188"/>
      <c r="EP2" s="186">
        <f>EK2+1</f>
        <v>27</v>
      </c>
      <c r="EQ2" s="187"/>
      <c r="ER2" s="187"/>
      <c r="ES2" s="187"/>
      <c r="ET2" s="188"/>
      <c r="EU2" s="186">
        <f>EP2+1</f>
        <v>28</v>
      </c>
      <c r="EV2" s="187"/>
      <c r="EW2" s="187"/>
      <c r="EX2" s="187"/>
      <c r="EY2" s="188"/>
      <c r="EZ2" s="186">
        <f>EU2+1</f>
        <v>29</v>
      </c>
      <c r="FA2" s="187"/>
      <c r="FB2" s="187"/>
      <c r="FC2" s="187"/>
      <c r="FD2" s="188"/>
      <c r="FE2" s="186">
        <f>EZ2+1</f>
        <v>30</v>
      </c>
      <c r="FF2" s="187"/>
      <c r="FG2" s="187"/>
      <c r="FH2" s="187"/>
      <c r="FI2" s="188"/>
      <c r="FJ2" s="186">
        <f>FE2+1</f>
        <v>31</v>
      </c>
      <c r="FK2" s="187"/>
      <c r="FL2" s="187"/>
      <c r="FM2" s="187"/>
      <c r="FN2" s="188"/>
      <c r="FO2" s="186">
        <f>FJ2+1</f>
        <v>32</v>
      </c>
      <c r="FP2" s="187"/>
      <c r="FQ2" s="187"/>
      <c r="FR2" s="187"/>
      <c r="FS2" s="188"/>
      <c r="FT2" s="186">
        <f>FO2+1</f>
        <v>33</v>
      </c>
      <c r="FU2" s="187"/>
      <c r="FV2" s="187"/>
      <c r="FW2" s="187"/>
      <c r="FX2" s="188"/>
      <c r="FY2" s="186">
        <f>FT2+1</f>
        <v>34</v>
      </c>
      <c r="FZ2" s="187"/>
      <c r="GA2" s="187"/>
      <c r="GB2" s="187"/>
      <c r="GC2" s="188"/>
      <c r="GD2" s="186">
        <f>FY2+1</f>
        <v>35</v>
      </c>
      <c r="GE2" s="187"/>
      <c r="GF2" s="187"/>
      <c r="GG2" s="187"/>
      <c r="GH2" s="188"/>
      <c r="GI2" s="186">
        <f>GD2+1</f>
        <v>36</v>
      </c>
      <c r="GJ2" s="187"/>
      <c r="GK2" s="187"/>
      <c r="GL2" s="187"/>
      <c r="GM2" s="188"/>
      <c r="GN2" s="186">
        <f>GI2+1</f>
        <v>37</v>
      </c>
      <c r="GO2" s="187"/>
      <c r="GP2" s="187"/>
      <c r="GQ2" s="187"/>
      <c r="GR2" s="188"/>
      <c r="GS2" s="186">
        <f>GN2+1</f>
        <v>38</v>
      </c>
      <c r="GT2" s="187"/>
      <c r="GU2" s="187"/>
      <c r="GV2" s="187"/>
      <c r="GW2" s="188"/>
      <c r="GX2" s="186">
        <f>GS2+1</f>
        <v>39</v>
      </c>
      <c r="GY2" s="187"/>
      <c r="GZ2" s="187"/>
      <c r="HA2" s="187"/>
      <c r="HB2" s="188"/>
      <c r="HC2" s="186">
        <f>GX2+1</f>
        <v>40</v>
      </c>
      <c r="HD2" s="187"/>
      <c r="HE2" s="187"/>
      <c r="HF2" s="187"/>
      <c r="HG2" s="188"/>
      <c r="HH2" s="186">
        <f>HC2+1</f>
        <v>41</v>
      </c>
      <c r="HI2" s="187"/>
      <c r="HJ2" s="187"/>
      <c r="HK2" s="187"/>
      <c r="HL2" s="188"/>
      <c r="HM2" s="186">
        <f>HH2+1</f>
        <v>42</v>
      </c>
      <c r="HN2" s="187"/>
      <c r="HO2" s="187"/>
      <c r="HP2" s="187"/>
      <c r="HQ2" s="188"/>
      <c r="HR2" s="186">
        <f>HM2+1</f>
        <v>43</v>
      </c>
      <c r="HS2" s="187"/>
      <c r="HT2" s="187"/>
      <c r="HU2" s="187"/>
      <c r="HV2" s="188"/>
      <c r="HW2" s="186">
        <f>HR2+1</f>
        <v>44</v>
      </c>
      <c r="HX2" s="187"/>
      <c r="HY2" s="187"/>
      <c r="HZ2" s="187"/>
      <c r="IA2" s="188"/>
      <c r="IB2" s="186">
        <f>HW2+1</f>
        <v>45</v>
      </c>
      <c r="IC2" s="187"/>
      <c r="ID2" s="187"/>
      <c r="IE2" s="187"/>
      <c r="IF2" s="188"/>
      <c r="IG2" s="186">
        <f>IB2+1</f>
        <v>46</v>
      </c>
      <c r="IH2" s="187"/>
      <c r="II2" s="187"/>
      <c r="IJ2" s="187"/>
      <c r="IK2" s="188"/>
      <c r="IL2" s="186">
        <f>IG2+1</f>
        <v>47</v>
      </c>
      <c r="IM2" s="187"/>
      <c r="IN2" s="187"/>
      <c r="IO2" s="187"/>
      <c r="IP2" s="188"/>
      <c r="IQ2" s="186">
        <f>IL2+1</f>
        <v>48</v>
      </c>
      <c r="IR2" s="187"/>
      <c r="IS2" s="187"/>
      <c r="IT2" s="187"/>
      <c r="IU2" s="188"/>
      <c r="IV2" s="186">
        <f>IQ2+1</f>
        <v>49</v>
      </c>
      <c r="IW2" s="187"/>
      <c r="IX2" s="187"/>
      <c r="IY2" s="187"/>
      <c r="IZ2" s="188"/>
      <c r="JA2" s="186">
        <f>IV2+1</f>
        <v>50</v>
      </c>
      <c r="JB2" s="187"/>
      <c r="JC2" s="187"/>
      <c r="JD2" s="187"/>
      <c r="JE2" s="188"/>
      <c r="JF2" s="186">
        <f>JA2+1</f>
        <v>51</v>
      </c>
      <c r="JG2" s="187"/>
      <c r="JH2" s="187"/>
      <c r="JI2" s="187"/>
      <c r="JJ2" s="188"/>
      <c r="JK2" s="186">
        <f>JF2+1</f>
        <v>52</v>
      </c>
      <c r="JL2" s="187"/>
      <c r="JM2" s="187"/>
      <c r="JN2" s="187"/>
      <c r="JO2" s="188"/>
      <c r="JP2" s="186">
        <f>JK2+1</f>
        <v>53</v>
      </c>
      <c r="JQ2" s="187"/>
      <c r="JR2" s="187"/>
      <c r="JS2" s="187"/>
      <c r="JT2" s="188"/>
      <c r="JU2" s="186">
        <f>JP2+1</f>
        <v>54</v>
      </c>
      <c r="JV2" s="187"/>
      <c r="JW2" s="187"/>
      <c r="JX2" s="187"/>
      <c r="JY2" s="188"/>
      <c r="JZ2" s="186">
        <f>JU2+1</f>
        <v>55</v>
      </c>
      <c r="KA2" s="187"/>
      <c r="KB2" s="187"/>
      <c r="KC2" s="187"/>
      <c r="KD2" s="188"/>
      <c r="KE2" s="186">
        <f>JZ2+1</f>
        <v>56</v>
      </c>
      <c r="KF2" s="187"/>
      <c r="KG2" s="187"/>
      <c r="KH2" s="187"/>
      <c r="KI2" s="188"/>
      <c r="KJ2" s="186">
        <f>KE2+1</f>
        <v>57</v>
      </c>
      <c r="KK2" s="187"/>
      <c r="KL2" s="187"/>
      <c r="KM2" s="187"/>
      <c r="KN2" s="188"/>
      <c r="KO2" s="186">
        <f>KJ2+1</f>
        <v>58</v>
      </c>
      <c r="KP2" s="187"/>
      <c r="KQ2" s="187"/>
      <c r="KR2" s="187"/>
      <c r="KS2" s="188"/>
      <c r="KT2" s="186">
        <f>KO2+1</f>
        <v>59</v>
      </c>
      <c r="KU2" s="187"/>
      <c r="KV2" s="187"/>
      <c r="KW2" s="187"/>
      <c r="KX2" s="188"/>
      <c r="KY2" s="186">
        <f>KT2+1</f>
        <v>60</v>
      </c>
      <c r="KZ2" s="187"/>
      <c r="LA2" s="187"/>
      <c r="LB2" s="187"/>
      <c r="LC2" s="188"/>
      <c r="LD2" s="186">
        <f>KY2+1</f>
        <v>61</v>
      </c>
      <c r="LE2" s="187"/>
      <c r="LF2" s="187"/>
      <c r="LG2" s="187"/>
      <c r="LH2" s="188"/>
      <c r="LI2" s="186">
        <f>LD2+1</f>
        <v>62</v>
      </c>
      <c r="LJ2" s="187"/>
      <c r="LK2" s="187"/>
      <c r="LL2" s="187"/>
      <c r="LM2" s="188"/>
      <c r="LN2" s="186">
        <f>LI2+1</f>
        <v>63</v>
      </c>
      <c r="LO2" s="187"/>
      <c r="LP2" s="187"/>
      <c r="LQ2" s="187"/>
      <c r="LR2" s="188"/>
      <c r="LS2" s="186">
        <f>LN2+1</f>
        <v>64</v>
      </c>
      <c r="LT2" s="187"/>
      <c r="LU2" s="187"/>
      <c r="LV2" s="187"/>
      <c r="LW2" s="188"/>
      <c r="LX2" s="186">
        <f>LS2+1</f>
        <v>65</v>
      </c>
      <c r="LY2" s="187"/>
      <c r="LZ2" s="187"/>
      <c r="MA2" s="187"/>
      <c r="MB2" s="188"/>
      <c r="MC2" s="186">
        <f>LX2+1</f>
        <v>66</v>
      </c>
      <c r="MD2" s="187"/>
      <c r="ME2" s="187"/>
      <c r="MF2" s="187"/>
      <c r="MG2" s="188"/>
    </row>
    <row r="3" spans="5:345" ht="16.2" x14ac:dyDescent="0.2">
      <c r="E3" s="53" t="s">
        <v>12</v>
      </c>
      <c r="F3" s="189" t="s">
        <v>13</v>
      </c>
      <c r="G3" s="190"/>
      <c r="H3" s="190"/>
      <c r="I3" s="190"/>
      <c r="J3" s="191"/>
      <c r="K3" s="183" t="s">
        <v>14</v>
      </c>
      <c r="L3" s="184"/>
      <c r="M3" s="184"/>
      <c r="N3" s="184"/>
      <c r="O3" s="185"/>
      <c r="P3" s="183"/>
      <c r="Q3" s="184"/>
      <c r="R3" s="184"/>
      <c r="S3" s="184"/>
      <c r="T3" s="185"/>
      <c r="U3" s="183"/>
      <c r="V3" s="184"/>
      <c r="W3" s="184"/>
      <c r="X3" s="184"/>
      <c r="Y3" s="185"/>
      <c r="Z3" s="183"/>
      <c r="AA3" s="184"/>
      <c r="AB3" s="184"/>
      <c r="AC3" s="184"/>
      <c r="AD3" s="185"/>
      <c r="AE3" s="183"/>
      <c r="AF3" s="184"/>
      <c r="AG3" s="184"/>
      <c r="AH3" s="184"/>
      <c r="AI3" s="185"/>
      <c r="AJ3" s="183"/>
      <c r="AK3" s="184"/>
      <c r="AL3" s="184"/>
      <c r="AM3" s="184"/>
      <c r="AN3" s="185"/>
      <c r="AO3" s="183"/>
      <c r="AP3" s="184"/>
      <c r="AQ3" s="184"/>
      <c r="AR3" s="184"/>
      <c r="AS3" s="185"/>
      <c r="AT3" s="183"/>
      <c r="AU3" s="184"/>
      <c r="AV3" s="184"/>
      <c r="AW3" s="184"/>
      <c r="AX3" s="185"/>
      <c r="AY3" s="183"/>
      <c r="AZ3" s="184"/>
      <c r="BA3" s="184"/>
      <c r="BB3" s="184"/>
      <c r="BC3" s="185"/>
      <c r="BD3" s="183"/>
      <c r="BE3" s="184"/>
      <c r="BF3" s="184"/>
      <c r="BG3" s="184"/>
      <c r="BH3" s="185"/>
      <c r="BI3" s="183"/>
      <c r="BJ3" s="184"/>
      <c r="BK3" s="184"/>
      <c r="BL3" s="184"/>
      <c r="BM3" s="185"/>
      <c r="BN3" s="183"/>
      <c r="BO3" s="184"/>
      <c r="BP3" s="184"/>
      <c r="BQ3" s="184"/>
      <c r="BR3" s="185"/>
      <c r="BS3" s="183"/>
      <c r="BT3" s="184"/>
      <c r="BU3" s="184"/>
      <c r="BV3" s="184"/>
      <c r="BW3" s="185"/>
      <c r="BX3" s="183"/>
      <c r="BY3" s="184"/>
      <c r="BZ3" s="184"/>
      <c r="CA3" s="184"/>
      <c r="CB3" s="185"/>
      <c r="CC3" s="183"/>
      <c r="CD3" s="184"/>
      <c r="CE3" s="184"/>
      <c r="CF3" s="184"/>
      <c r="CG3" s="185"/>
      <c r="CH3" s="183"/>
      <c r="CI3" s="184"/>
      <c r="CJ3" s="184"/>
      <c r="CK3" s="184"/>
      <c r="CL3" s="185"/>
      <c r="CM3" s="183"/>
      <c r="CN3" s="184"/>
      <c r="CO3" s="184"/>
      <c r="CP3" s="184"/>
      <c r="CQ3" s="185"/>
      <c r="CR3" s="183"/>
      <c r="CS3" s="184"/>
      <c r="CT3" s="184"/>
      <c r="CU3" s="184"/>
      <c r="CV3" s="185"/>
      <c r="CW3" s="183"/>
      <c r="CX3" s="184"/>
      <c r="CY3" s="184"/>
      <c r="CZ3" s="184"/>
      <c r="DA3" s="185"/>
      <c r="DB3" s="183"/>
      <c r="DC3" s="184"/>
      <c r="DD3" s="184"/>
      <c r="DE3" s="184"/>
      <c r="DF3" s="185"/>
      <c r="DG3" s="183"/>
      <c r="DH3" s="184"/>
      <c r="DI3" s="184"/>
      <c r="DJ3" s="184"/>
      <c r="DK3" s="185"/>
      <c r="DL3" s="183"/>
      <c r="DM3" s="184"/>
      <c r="DN3" s="184"/>
      <c r="DO3" s="184"/>
      <c r="DP3" s="185"/>
      <c r="DQ3" s="183"/>
      <c r="DR3" s="184"/>
      <c r="DS3" s="184"/>
      <c r="DT3" s="184"/>
      <c r="DU3" s="185"/>
      <c r="DV3" s="183"/>
      <c r="DW3" s="184"/>
      <c r="DX3" s="184"/>
      <c r="DY3" s="184"/>
      <c r="DZ3" s="185"/>
      <c r="EA3" s="183"/>
      <c r="EB3" s="184"/>
      <c r="EC3" s="184"/>
      <c r="ED3" s="184"/>
      <c r="EE3" s="185"/>
      <c r="EF3" s="183"/>
      <c r="EG3" s="184"/>
      <c r="EH3" s="184"/>
      <c r="EI3" s="184"/>
      <c r="EJ3" s="185"/>
      <c r="EK3" s="183"/>
      <c r="EL3" s="184"/>
      <c r="EM3" s="184"/>
      <c r="EN3" s="184"/>
      <c r="EO3" s="185"/>
      <c r="EP3" s="183"/>
      <c r="EQ3" s="184"/>
      <c r="ER3" s="184"/>
      <c r="ES3" s="184"/>
      <c r="ET3" s="185"/>
      <c r="EU3" s="183"/>
      <c r="EV3" s="184"/>
      <c r="EW3" s="184"/>
      <c r="EX3" s="184"/>
      <c r="EY3" s="185"/>
      <c r="EZ3" s="183"/>
      <c r="FA3" s="184"/>
      <c r="FB3" s="184"/>
      <c r="FC3" s="184"/>
      <c r="FD3" s="185"/>
      <c r="FE3" s="183"/>
      <c r="FF3" s="184"/>
      <c r="FG3" s="184"/>
      <c r="FH3" s="184"/>
      <c r="FI3" s="185"/>
      <c r="FJ3" s="183"/>
      <c r="FK3" s="184"/>
      <c r="FL3" s="184"/>
      <c r="FM3" s="184"/>
      <c r="FN3" s="185"/>
      <c r="FO3" s="183"/>
      <c r="FP3" s="184"/>
      <c r="FQ3" s="184"/>
      <c r="FR3" s="184"/>
      <c r="FS3" s="185"/>
      <c r="FT3" s="183"/>
      <c r="FU3" s="184"/>
      <c r="FV3" s="184"/>
      <c r="FW3" s="184"/>
      <c r="FX3" s="185"/>
      <c r="FY3" s="183"/>
      <c r="FZ3" s="184"/>
      <c r="GA3" s="184"/>
      <c r="GB3" s="184"/>
      <c r="GC3" s="185"/>
      <c r="GD3" s="183"/>
      <c r="GE3" s="184"/>
      <c r="GF3" s="184"/>
      <c r="GG3" s="184"/>
      <c r="GH3" s="185"/>
      <c r="GI3" s="183"/>
      <c r="GJ3" s="184"/>
      <c r="GK3" s="184"/>
      <c r="GL3" s="184"/>
      <c r="GM3" s="185"/>
      <c r="GN3" s="183"/>
      <c r="GO3" s="184"/>
      <c r="GP3" s="184"/>
      <c r="GQ3" s="184"/>
      <c r="GR3" s="185"/>
      <c r="GS3" s="183"/>
      <c r="GT3" s="184"/>
      <c r="GU3" s="184"/>
      <c r="GV3" s="184"/>
      <c r="GW3" s="185"/>
      <c r="GX3" s="183"/>
      <c r="GY3" s="184"/>
      <c r="GZ3" s="184"/>
      <c r="HA3" s="184"/>
      <c r="HB3" s="185"/>
      <c r="HC3" s="183"/>
      <c r="HD3" s="184"/>
      <c r="HE3" s="184"/>
      <c r="HF3" s="184"/>
      <c r="HG3" s="185"/>
      <c r="HH3" s="183"/>
      <c r="HI3" s="184"/>
      <c r="HJ3" s="184"/>
      <c r="HK3" s="184"/>
      <c r="HL3" s="185"/>
      <c r="HM3" s="183"/>
      <c r="HN3" s="184"/>
      <c r="HO3" s="184"/>
      <c r="HP3" s="184"/>
      <c r="HQ3" s="185"/>
      <c r="HR3" s="183"/>
      <c r="HS3" s="184"/>
      <c r="HT3" s="184"/>
      <c r="HU3" s="184"/>
      <c r="HV3" s="185"/>
      <c r="HW3" s="183"/>
      <c r="HX3" s="184"/>
      <c r="HY3" s="184"/>
      <c r="HZ3" s="184"/>
      <c r="IA3" s="185"/>
      <c r="IB3" s="183"/>
      <c r="IC3" s="184"/>
      <c r="ID3" s="184"/>
      <c r="IE3" s="184"/>
      <c r="IF3" s="185"/>
      <c r="IG3" s="183"/>
      <c r="IH3" s="184"/>
      <c r="II3" s="184"/>
      <c r="IJ3" s="184"/>
      <c r="IK3" s="185"/>
      <c r="IL3" s="183"/>
      <c r="IM3" s="184"/>
      <c r="IN3" s="184"/>
      <c r="IO3" s="184"/>
      <c r="IP3" s="185"/>
      <c r="IQ3" s="183"/>
      <c r="IR3" s="184"/>
      <c r="IS3" s="184"/>
      <c r="IT3" s="184"/>
      <c r="IU3" s="185"/>
      <c r="IV3" s="183"/>
      <c r="IW3" s="184"/>
      <c r="IX3" s="184"/>
      <c r="IY3" s="184"/>
      <c r="IZ3" s="185"/>
      <c r="JA3" s="183"/>
      <c r="JB3" s="184"/>
      <c r="JC3" s="184"/>
      <c r="JD3" s="184"/>
      <c r="JE3" s="185"/>
      <c r="JF3" s="183"/>
      <c r="JG3" s="184"/>
      <c r="JH3" s="184"/>
      <c r="JI3" s="184"/>
      <c r="JJ3" s="185"/>
      <c r="JK3" s="183"/>
      <c r="JL3" s="184"/>
      <c r="JM3" s="184"/>
      <c r="JN3" s="184"/>
      <c r="JO3" s="185"/>
      <c r="JP3" s="183"/>
      <c r="JQ3" s="184"/>
      <c r="JR3" s="184"/>
      <c r="JS3" s="184"/>
      <c r="JT3" s="185"/>
      <c r="JU3" s="183"/>
      <c r="JV3" s="184"/>
      <c r="JW3" s="184"/>
      <c r="JX3" s="184"/>
      <c r="JY3" s="185"/>
      <c r="JZ3" s="183"/>
      <c r="KA3" s="184"/>
      <c r="KB3" s="184"/>
      <c r="KC3" s="184"/>
      <c r="KD3" s="185"/>
      <c r="KE3" s="183"/>
      <c r="KF3" s="184"/>
      <c r="KG3" s="184"/>
      <c r="KH3" s="184"/>
      <c r="KI3" s="185"/>
      <c r="KJ3" s="183"/>
      <c r="KK3" s="184"/>
      <c r="KL3" s="184"/>
      <c r="KM3" s="184"/>
      <c r="KN3" s="185"/>
      <c r="KO3" s="183"/>
      <c r="KP3" s="184"/>
      <c r="KQ3" s="184"/>
      <c r="KR3" s="184"/>
      <c r="KS3" s="185"/>
      <c r="KT3" s="183"/>
      <c r="KU3" s="184"/>
      <c r="KV3" s="184"/>
      <c r="KW3" s="184"/>
      <c r="KX3" s="185"/>
      <c r="KY3" s="183"/>
      <c r="KZ3" s="184"/>
      <c r="LA3" s="184"/>
      <c r="LB3" s="184"/>
      <c r="LC3" s="185"/>
      <c r="LD3" s="183"/>
      <c r="LE3" s="184"/>
      <c r="LF3" s="184"/>
      <c r="LG3" s="184"/>
      <c r="LH3" s="185"/>
      <c r="LI3" s="183"/>
      <c r="LJ3" s="184"/>
      <c r="LK3" s="184"/>
      <c r="LL3" s="184"/>
      <c r="LM3" s="185"/>
      <c r="LN3" s="183"/>
      <c r="LO3" s="184"/>
      <c r="LP3" s="184"/>
      <c r="LQ3" s="184"/>
      <c r="LR3" s="185"/>
      <c r="LS3" s="183"/>
      <c r="LT3" s="184"/>
      <c r="LU3" s="184"/>
      <c r="LV3" s="184"/>
      <c r="LW3" s="185"/>
      <c r="LX3" s="183"/>
      <c r="LY3" s="184"/>
      <c r="LZ3" s="184"/>
      <c r="MA3" s="184"/>
      <c r="MB3" s="185"/>
      <c r="MC3" s="183"/>
      <c r="MD3" s="184"/>
      <c r="ME3" s="184"/>
      <c r="MF3" s="184"/>
      <c r="MG3" s="185"/>
    </row>
    <row r="4" spans="5:345" x14ac:dyDescent="0.2">
      <c r="E4" s="53"/>
      <c r="F4" s="61" t="str">
        <f>F3&amp;1</f>
        <v>m11</v>
      </c>
      <c r="G4" s="62" t="str">
        <f>F3&amp;2</f>
        <v>m12</v>
      </c>
      <c r="H4" s="63" t="str">
        <f>F3&amp;3</f>
        <v>m13</v>
      </c>
      <c r="I4" s="64" t="str">
        <f>F3&amp;3</f>
        <v>m13</v>
      </c>
      <c r="J4" s="65" t="str">
        <f>F3&amp;4</f>
        <v>m14</v>
      </c>
      <c r="K4" s="61" t="str">
        <f>K3&amp;1</f>
        <v>m21</v>
      </c>
      <c r="L4" s="62" t="str">
        <f>K3&amp;2</f>
        <v>m22</v>
      </c>
      <c r="M4" s="63" t="str">
        <f>K3&amp;3</f>
        <v>m23</v>
      </c>
      <c r="N4" s="64" t="str">
        <f>K3&amp;3</f>
        <v>m23</v>
      </c>
      <c r="O4" s="65" t="str">
        <f>K3&amp;4</f>
        <v>m24</v>
      </c>
      <c r="P4" s="61" t="str">
        <f>P3&amp;1</f>
        <v>1</v>
      </c>
      <c r="Q4" s="62" t="str">
        <f>P3&amp;2</f>
        <v>2</v>
      </c>
      <c r="R4" s="63" t="str">
        <f>P3&amp;3</f>
        <v>3</v>
      </c>
      <c r="S4" s="64" t="str">
        <f>P3&amp;3</f>
        <v>3</v>
      </c>
      <c r="T4" s="65" t="str">
        <f>P3&amp;4</f>
        <v>4</v>
      </c>
      <c r="U4" s="61" t="str">
        <f>U3&amp;1</f>
        <v>1</v>
      </c>
      <c r="V4" s="62" t="str">
        <f>U3&amp;2</f>
        <v>2</v>
      </c>
      <c r="W4" s="63" t="str">
        <f>U3&amp;3</f>
        <v>3</v>
      </c>
      <c r="X4" s="64" t="str">
        <f>U3&amp;3</f>
        <v>3</v>
      </c>
      <c r="Y4" s="65" t="str">
        <f>U3&amp;4</f>
        <v>4</v>
      </c>
      <c r="Z4" s="61" t="str">
        <f>Z3&amp;1</f>
        <v>1</v>
      </c>
      <c r="AA4" s="62" t="str">
        <f>Z3&amp;2</f>
        <v>2</v>
      </c>
      <c r="AB4" s="63" t="str">
        <f>Z3&amp;3</f>
        <v>3</v>
      </c>
      <c r="AC4" s="64" t="str">
        <f>Z3&amp;3</f>
        <v>3</v>
      </c>
      <c r="AD4" s="65" t="str">
        <f>Z3&amp;4</f>
        <v>4</v>
      </c>
      <c r="AE4" s="61" t="str">
        <f>AE3&amp;1</f>
        <v>1</v>
      </c>
      <c r="AF4" s="62" t="str">
        <f>AE3&amp;2</f>
        <v>2</v>
      </c>
      <c r="AG4" s="63" t="str">
        <f>AE3&amp;3</f>
        <v>3</v>
      </c>
      <c r="AH4" s="64" t="str">
        <f>AE3&amp;3</f>
        <v>3</v>
      </c>
      <c r="AI4" s="65" t="str">
        <f>AE3&amp;4</f>
        <v>4</v>
      </c>
      <c r="AJ4" s="61" t="str">
        <f>AJ3&amp;1</f>
        <v>1</v>
      </c>
      <c r="AK4" s="62" t="str">
        <f>AJ3&amp;2</f>
        <v>2</v>
      </c>
      <c r="AL4" s="63" t="str">
        <f>AJ3&amp;3</f>
        <v>3</v>
      </c>
      <c r="AM4" s="64" t="str">
        <f>AJ3&amp;3</f>
        <v>3</v>
      </c>
      <c r="AN4" s="65" t="str">
        <f>AJ3&amp;4</f>
        <v>4</v>
      </c>
      <c r="AO4" s="61" t="str">
        <f>AO3&amp;1</f>
        <v>1</v>
      </c>
      <c r="AP4" s="62" t="str">
        <f>AO3&amp;2</f>
        <v>2</v>
      </c>
      <c r="AQ4" s="63" t="str">
        <f>AO3&amp;3</f>
        <v>3</v>
      </c>
      <c r="AR4" s="64" t="str">
        <f>AO3&amp;3</f>
        <v>3</v>
      </c>
      <c r="AS4" s="65" t="str">
        <f>AO3&amp;4</f>
        <v>4</v>
      </c>
      <c r="AT4" s="61" t="str">
        <f>AT3&amp;1</f>
        <v>1</v>
      </c>
      <c r="AU4" s="62" t="str">
        <f>AT3&amp;2</f>
        <v>2</v>
      </c>
      <c r="AV4" s="63" t="str">
        <f>AT3&amp;3</f>
        <v>3</v>
      </c>
      <c r="AW4" s="64" t="str">
        <f>AT3&amp;3</f>
        <v>3</v>
      </c>
      <c r="AX4" s="65" t="str">
        <f>AT3&amp;4</f>
        <v>4</v>
      </c>
      <c r="AY4" s="61" t="str">
        <f>AY3&amp;1</f>
        <v>1</v>
      </c>
      <c r="AZ4" s="62" t="str">
        <f>AY3&amp;2</f>
        <v>2</v>
      </c>
      <c r="BA4" s="63" t="str">
        <f>AY3&amp;3</f>
        <v>3</v>
      </c>
      <c r="BB4" s="64" t="str">
        <f>AY3&amp;3</f>
        <v>3</v>
      </c>
      <c r="BC4" s="65" t="str">
        <f>AY3&amp;4</f>
        <v>4</v>
      </c>
      <c r="BD4" s="61" t="str">
        <f>BD3&amp;1</f>
        <v>1</v>
      </c>
      <c r="BE4" s="62" t="str">
        <f>BD3&amp;2</f>
        <v>2</v>
      </c>
      <c r="BF4" s="63" t="str">
        <f>BD3&amp;3</f>
        <v>3</v>
      </c>
      <c r="BG4" s="64" t="str">
        <f>BD3&amp;3</f>
        <v>3</v>
      </c>
      <c r="BH4" s="65" t="str">
        <f>BD3&amp;4</f>
        <v>4</v>
      </c>
      <c r="BI4" s="61" t="str">
        <f>BI3&amp;1</f>
        <v>1</v>
      </c>
      <c r="BJ4" s="62" t="str">
        <f>BI3&amp;2</f>
        <v>2</v>
      </c>
      <c r="BK4" s="63" t="str">
        <f>BI3&amp;3</f>
        <v>3</v>
      </c>
      <c r="BL4" s="64" t="str">
        <f>BI3&amp;3</f>
        <v>3</v>
      </c>
      <c r="BM4" s="65" t="str">
        <f>BI3&amp;4</f>
        <v>4</v>
      </c>
      <c r="BN4" s="61" t="str">
        <f>BN3&amp;1</f>
        <v>1</v>
      </c>
      <c r="BO4" s="62" t="str">
        <f>BN3&amp;2</f>
        <v>2</v>
      </c>
      <c r="BP4" s="63" t="str">
        <f>BN3&amp;3</f>
        <v>3</v>
      </c>
      <c r="BQ4" s="64" t="str">
        <f>BN3&amp;3</f>
        <v>3</v>
      </c>
      <c r="BR4" s="65" t="str">
        <f>BN3&amp;4</f>
        <v>4</v>
      </c>
      <c r="BS4" s="61" t="str">
        <f>BS3&amp;1</f>
        <v>1</v>
      </c>
      <c r="BT4" s="62" t="str">
        <f>BS3&amp;2</f>
        <v>2</v>
      </c>
      <c r="BU4" s="63" t="str">
        <f>BS3&amp;3</f>
        <v>3</v>
      </c>
      <c r="BV4" s="64" t="str">
        <f>BS3&amp;3</f>
        <v>3</v>
      </c>
      <c r="BW4" s="65" t="str">
        <f>BS3&amp;4</f>
        <v>4</v>
      </c>
      <c r="BX4" s="61" t="str">
        <f>BX3&amp;1</f>
        <v>1</v>
      </c>
      <c r="BY4" s="62" t="str">
        <f>BX3&amp;2</f>
        <v>2</v>
      </c>
      <c r="BZ4" s="63" t="str">
        <f>BX3&amp;3</f>
        <v>3</v>
      </c>
      <c r="CA4" s="64" t="str">
        <f>BX3&amp;3</f>
        <v>3</v>
      </c>
      <c r="CB4" s="65" t="str">
        <f>BX3&amp;4</f>
        <v>4</v>
      </c>
      <c r="CC4" s="61" t="str">
        <f>CC3&amp;1</f>
        <v>1</v>
      </c>
      <c r="CD4" s="62" t="str">
        <f>CC3&amp;2</f>
        <v>2</v>
      </c>
      <c r="CE4" s="63" t="str">
        <f>CC3&amp;3</f>
        <v>3</v>
      </c>
      <c r="CF4" s="64" t="str">
        <f>CC3&amp;3</f>
        <v>3</v>
      </c>
      <c r="CG4" s="65" t="str">
        <f>CC3&amp;4</f>
        <v>4</v>
      </c>
      <c r="CH4" s="61" t="str">
        <f>CH3&amp;1</f>
        <v>1</v>
      </c>
      <c r="CI4" s="62" t="str">
        <f>CH3&amp;2</f>
        <v>2</v>
      </c>
      <c r="CJ4" s="63" t="str">
        <f>CH3&amp;3</f>
        <v>3</v>
      </c>
      <c r="CK4" s="64" t="str">
        <f>CH3&amp;3</f>
        <v>3</v>
      </c>
      <c r="CL4" s="65" t="str">
        <f>CH3&amp;4</f>
        <v>4</v>
      </c>
      <c r="CM4" s="61" t="str">
        <f>CM3&amp;1</f>
        <v>1</v>
      </c>
      <c r="CN4" s="62" t="str">
        <f>CM3&amp;2</f>
        <v>2</v>
      </c>
      <c r="CO4" s="63" t="str">
        <f>CM3&amp;3</f>
        <v>3</v>
      </c>
      <c r="CP4" s="64" t="str">
        <f>CM3&amp;3</f>
        <v>3</v>
      </c>
      <c r="CQ4" s="65" t="str">
        <f>CM3&amp;4</f>
        <v>4</v>
      </c>
      <c r="CR4" s="61" t="str">
        <f>CR3&amp;1</f>
        <v>1</v>
      </c>
      <c r="CS4" s="62" t="str">
        <f>CR3&amp;2</f>
        <v>2</v>
      </c>
      <c r="CT4" s="63" t="str">
        <f>CR3&amp;3</f>
        <v>3</v>
      </c>
      <c r="CU4" s="64" t="str">
        <f>CR3&amp;3</f>
        <v>3</v>
      </c>
      <c r="CV4" s="65" t="str">
        <f>CR3&amp;4</f>
        <v>4</v>
      </c>
      <c r="CW4" s="61" t="str">
        <f>CW3&amp;1</f>
        <v>1</v>
      </c>
      <c r="CX4" s="62" t="str">
        <f>CW3&amp;2</f>
        <v>2</v>
      </c>
      <c r="CY4" s="63" t="str">
        <f>CW3&amp;3</f>
        <v>3</v>
      </c>
      <c r="CZ4" s="64" t="str">
        <f>CW3&amp;3</f>
        <v>3</v>
      </c>
      <c r="DA4" s="65" t="str">
        <f>CW3&amp;4</f>
        <v>4</v>
      </c>
      <c r="DB4" s="61" t="str">
        <f>DB3&amp;1</f>
        <v>1</v>
      </c>
      <c r="DC4" s="62" t="str">
        <f>DB3&amp;2</f>
        <v>2</v>
      </c>
      <c r="DD4" s="63" t="str">
        <f>DB3&amp;3</f>
        <v>3</v>
      </c>
      <c r="DE4" s="64" t="str">
        <f>DB3&amp;3</f>
        <v>3</v>
      </c>
      <c r="DF4" s="65" t="str">
        <f>DB3&amp;4</f>
        <v>4</v>
      </c>
      <c r="DG4" s="61" t="str">
        <f>DG3&amp;1</f>
        <v>1</v>
      </c>
      <c r="DH4" s="62" t="str">
        <f>DG3&amp;2</f>
        <v>2</v>
      </c>
      <c r="DI4" s="63" t="str">
        <f>DG3&amp;3</f>
        <v>3</v>
      </c>
      <c r="DJ4" s="64" t="str">
        <f>DG3&amp;3</f>
        <v>3</v>
      </c>
      <c r="DK4" s="65" t="str">
        <f>DG3&amp;4</f>
        <v>4</v>
      </c>
      <c r="DL4" s="61" t="str">
        <f>DL3&amp;1</f>
        <v>1</v>
      </c>
      <c r="DM4" s="62" t="str">
        <f>DL3&amp;2</f>
        <v>2</v>
      </c>
      <c r="DN4" s="63" t="str">
        <f>DL3&amp;3</f>
        <v>3</v>
      </c>
      <c r="DO4" s="64" t="str">
        <f>DL3&amp;3</f>
        <v>3</v>
      </c>
      <c r="DP4" s="65" t="str">
        <f>DL3&amp;4</f>
        <v>4</v>
      </c>
      <c r="DQ4" s="61" t="str">
        <f>DQ3&amp;1</f>
        <v>1</v>
      </c>
      <c r="DR4" s="62" t="str">
        <f>DQ3&amp;2</f>
        <v>2</v>
      </c>
      <c r="DS4" s="63" t="str">
        <f>DQ3&amp;3</f>
        <v>3</v>
      </c>
      <c r="DT4" s="64" t="str">
        <f>DQ3&amp;3</f>
        <v>3</v>
      </c>
      <c r="DU4" s="65" t="str">
        <f>DQ3&amp;4</f>
        <v>4</v>
      </c>
      <c r="DV4" s="61" t="str">
        <f>DV3&amp;1</f>
        <v>1</v>
      </c>
      <c r="DW4" s="62" t="str">
        <f>DV3&amp;2</f>
        <v>2</v>
      </c>
      <c r="DX4" s="63" t="str">
        <f>DV3&amp;3</f>
        <v>3</v>
      </c>
      <c r="DY4" s="64" t="str">
        <f>DV3&amp;3</f>
        <v>3</v>
      </c>
      <c r="DZ4" s="65" t="str">
        <f>DV3&amp;4</f>
        <v>4</v>
      </c>
      <c r="EA4" s="61" t="str">
        <f>EA3&amp;1</f>
        <v>1</v>
      </c>
      <c r="EB4" s="62" t="str">
        <f>EA3&amp;2</f>
        <v>2</v>
      </c>
      <c r="EC4" s="63" t="str">
        <f>EA3&amp;3</f>
        <v>3</v>
      </c>
      <c r="ED4" s="64" t="str">
        <f>EA3&amp;3</f>
        <v>3</v>
      </c>
      <c r="EE4" s="65" t="str">
        <f>EA3&amp;4</f>
        <v>4</v>
      </c>
      <c r="EF4" s="61" t="str">
        <f>EF3&amp;1</f>
        <v>1</v>
      </c>
      <c r="EG4" s="62" t="str">
        <f>EF3&amp;2</f>
        <v>2</v>
      </c>
      <c r="EH4" s="63" t="str">
        <f>EF3&amp;3</f>
        <v>3</v>
      </c>
      <c r="EI4" s="64" t="str">
        <f>EF3&amp;3</f>
        <v>3</v>
      </c>
      <c r="EJ4" s="65" t="str">
        <f>EF3&amp;4</f>
        <v>4</v>
      </c>
      <c r="EK4" s="61" t="str">
        <f>EK3&amp;1</f>
        <v>1</v>
      </c>
      <c r="EL4" s="62" t="str">
        <f>EK3&amp;2</f>
        <v>2</v>
      </c>
      <c r="EM4" s="63" t="str">
        <f>EK3&amp;3</f>
        <v>3</v>
      </c>
      <c r="EN4" s="64" t="str">
        <f>EK3&amp;3</f>
        <v>3</v>
      </c>
      <c r="EO4" s="65" t="str">
        <f>EK3&amp;4</f>
        <v>4</v>
      </c>
      <c r="EP4" s="61" t="str">
        <f>EP3&amp;1</f>
        <v>1</v>
      </c>
      <c r="EQ4" s="62" t="str">
        <f>EP3&amp;2</f>
        <v>2</v>
      </c>
      <c r="ER4" s="63" t="str">
        <f>EP3&amp;3</f>
        <v>3</v>
      </c>
      <c r="ES4" s="64" t="str">
        <f>EP3&amp;3</f>
        <v>3</v>
      </c>
      <c r="ET4" s="65" t="str">
        <f>EP3&amp;4</f>
        <v>4</v>
      </c>
      <c r="EU4" s="61" t="str">
        <f>EU3&amp;1</f>
        <v>1</v>
      </c>
      <c r="EV4" s="62" t="str">
        <f>EU3&amp;2</f>
        <v>2</v>
      </c>
      <c r="EW4" s="63" t="str">
        <f>EU3&amp;3</f>
        <v>3</v>
      </c>
      <c r="EX4" s="64" t="str">
        <f>EU3&amp;3</f>
        <v>3</v>
      </c>
      <c r="EY4" s="65" t="str">
        <f>EU3&amp;4</f>
        <v>4</v>
      </c>
      <c r="EZ4" s="61" t="str">
        <f>EZ3&amp;1</f>
        <v>1</v>
      </c>
      <c r="FA4" s="62" t="str">
        <f>EZ3&amp;2</f>
        <v>2</v>
      </c>
      <c r="FB4" s="63" t="str">
        <f>EZ3&amp;3</f>
        <v>3</v>
      </c>
      <c r="FC4" s="64" t="str">
        <f>EZ3&amp;3</f>
        <v>3</v>
      </c>
      <c r="FD4" s="65" t="str">
        <f>EZ3&amp;4</f>
        <v>4</v>
      </c>
      <c r="FE4" s="61" t="str">
        <f>FE3&amp;1</f>
        <v>1</v>
      </c>
      <c r="FF4" s="62" t="str">
        <f>FE3&amp;2</f>
        <v>2</v>
      </c>
      <c r="FG4" s="63" t="str">
        <f>FE3&amp;3</f>
        <v>3</v>
      </c>
      <c r="FH4" s="64" t="str">
        <f>FE3&amp;3</f>
        <v>3</v>
      </c>
      <c r="FI4" s="65" t="str">
        <f>FE3&amp;4</f>
        <v>4</v>
      </c>
      <c r="FJ4" s="61" t="str">
        <f>FJ3&amp;1</f>
        <v>1</v>
      </c>
      <c r="FK4" s="62" t="str">
        <f>FJ3&amp;2</f>
        <v>2</v>
      </c>
      <c r="FL4" s="63" t="str">
        <f>FJ3&amp;3</f>
        <v>3</v>
      </c>
      <c r="FM4" s="64" t="str">
        <f>FJ3&amp;3</f>
        <v>3</v>
      </c>
      <c r="FN4" s="65" t="str">
        <f>FJ3&amp;4</f>
        <v>4</v>
      </c>
      <c r="FO4" s="61" t="str">
        <f>FO3&amp;1</f>
        <v>1</v>
      </c>
      <c r="FP4" s="62" t="str">
        <f>FO3&amp;2</f>
        <v>2</v>
      </c>
      <c r="FQ4" s="63" t="str">
        <f>FO3&amp;3</f>
        <v>3</v>
      </c>
      <c r="FR4" s="64" t="str">
        <f>FO3&amp;3</f>
        <v>3</v>
      </c>
      <c r="FS4" s="65" t="str">
        <f>FO3&amp;4</f>
        <v>4</v>
      </c>
      <c r="FT4" s="61" t="str">
        <f>FT3&amp;1</f>
        <v>1</v>
      </c>
      <c r="FU4" s="62" t="str">
        <f>FT3&amp;2</f>
        <v>2</v>
      </c>
      <c r="FV4" s="63" t="str">
        <f>FT3&amp;3</f>
        <v>3</v>
      </c>
      <c r="FW4" s="64" t="str">
        <f>FT3&amp;3</f>
        <v>3</v>
      </c>
      <c r="FX4" s="65" t="str">
        <f>FT3&amp;4</f>
        <v>4</v>
      </c>
      <c r="FY4" s="61" t="str">
        <f>FY3&amp;1</f>
        <v>1</v>
      </c>
      <c r="FZ4" s="62" t="str">
        <f>FY3&amp;2</f>
        <v>2</v>
      </c>
      <c r="GA4" s="63" t="str">
        <f>FY3&amp;3</f>
        <v>3</v>
      </c>
      <c r="GB4" s="64" t="str">
        <f>FY3&amp;3</f>
        <v>3</v>
      </c>
      <c r="GC4" s="65" t="str">
        <f>FY3&amp;4</f>
        <v>4</v>
      </c>
      <c r="GD4" s="61" t="str">
        <f>GD3&amp;1</f>
        <v>1</v>
      </c>
      <c r="GE4" s="62" t="str">
        <f>GD3&amp;2</f>
        <v>2</v>
      </c>
      <c r="GF4" s="63" t="str">
        <f>GD3&amp;3</f>
        <v>3</v>
      </c>
      <c r="GG4" s="64" t="str">
        <f>GD3&amp;3</f>
        <v>3</v>
      </c>
      <c r="GH4" s="65" t="str">
        <f>GD3&amp;4</f>
        <v>4</v>
      </c>
      <c r="GI4" s="61" t="str">
        <f>GI3&amp;1</f>
        <v>1</v>
      </c>
      <c r="GJ4" s="62" t="str">
        <f>GI3&amp;2</f>
        <v>2</v>
      </c>
      <c r="GK4" s="63" t="str">
        <f>GI3&amp;3</f>
        <v>3</v>
      </c>
      <c r="GL4" s="64" t="str">
        <f>GI3&amp;3</f>
        <v>3</v>
      </c>
      <c r="GM4" s="65" t="str">
        <f>GI3&amp;4</f>
        <v>4</v>
      </c>
      <c r="GN4" s="61" t="str">
        <f>GN3&amp;1</f>
        <v>1</v>
      </c>
      <c r="GO4" s="62" t="str">
        <f>GN3&amp;2</f>
        <v>2</v>
      </c>
      <c r="GP4" s="63" t="str">
        <f>GN3&amp;3</f>
        <v>3</v>
      </c>
      <c r="GQ4" s="64" t="str">
        <f>GN3&amp;3</f>
        <v>3</v>
      </c>
      <c r="GR4" s="65" t="str">
        <f>GN3&amp;4</f>
        <v>4</v>
      </c>
      <c r="GS4" s="61" t="str">
        <f>GS3&amp;1</f>
        <v>1</v>
      </c>
      <c r="GT4" s="62" t="str">
        <f>GS3&amp;2</f>
        <v>2</v>
      </c>
      <c r="GU4" s="63" t="str">
        <f>GS3&amp;3</f>
        <v>3</v>
      </c>
      <c r="GV4" s="64" t="str">
        <f>GS3&amp;3</f>
        <v>3</v>
      </c>
      <c r="GW4" s="65" t="str">
        <f>GS3&amp;4</f>
        <v>4</v>
      </c>
      <c r="GX4" s="61" t="str">
        <f>GX3&amp;1</f>
        <v>1</v>
      </c>
      <c r="GY4" s="62" t="str">
        <f>GX3&amp;2</f>
        <v>2</v>
      </c>
      <c r="GZ4" s="63" t="str">
        <f>GX3&amp;3</f>
        <v>3</v>
      </c>
      <c r="HA4" s="64" t="str">
        <f>GX3&amp;3</f>
        <v>3</v>
      </c>
      <c r="HB4" s="65" t="str">
        <f>GX3&amp;4</f>
        <v>4</v>
      </c>
      <c r="HC4" s="61" t="str">
        <f>HC3&amp;1</f>
        <v>1</v>
      </c>
      <c r="HD4" s="62" t="str">
        <f>HC3&amp;2</f>
        <v>2</v>
      </c>
      <c r="HE4" s="63" t="str">
        <f>HC3&amp;3</f>
        <v>3</v>
      </c>
      <c r="HF4" s="64" t="str">
        <f>HC3&amp;3</f>
        <v>3</v>
      </c>
      <c r="HG4" s="65" t="str">
        <f>HC3&amp;4</f>
        <v>4</v>
      </c>
      <c r="HH4" s="61" t="str">
        <f>HH3&amp;1</f>
        <v>1</v>
      </c>
      <c r="HI4" s="62" t="str">
        <f>HH3&amp;2</f>
        <v>2</v>
      </c>
      <c r="HJ4" s="63" t="str">
        <f>HH3&amp;3</f>
        <v>3</v>
      </c>
      <c r="HK4" s="64" t="str">
        <f>HH3&amp;3</f>
        <v>3</v>
      </c>
      <c r="HL4" s="65" t="str">
        <f>HH3&amp;4</f>
        <v>4</v>
      </c>
      <c r="HM4" s="61" t="str">
        <f>HM3&amp;1</f>
        <v>1</v>
      </c>
      <c r="HN4" s="62" t="str">
        <f>HM3&amp;2</f>
        <v>2</v>
      </c>
      <c r="HO4" s="63" t="str">
        <f>HM3&amp;3</f>
        <v>3</v>
      </c>
      <c r="HP4" s="64" t="str">
        <f>HM3&amp;3</f>
        <v>3</v>
      </c>
      <c r="HQ4" s="65" t="str">
        <f>HM3&amp;4</f>
        <v>4</v>
      </c>
      <c r="HR4" s="61" t="str">
        <f>HR3&amp;1</f>
        <v>1</v>
      </c>
      <c r="HS4" s="62" t="str">
        <f>HR3&amp;2</f>
        <v>2</v>
      </c>
      <c r="HT4" s="63" t="str">
        <f>HR3&amp;3</f>
        <v>3</v>
      </c>
      <c r="HU4" s="64" t="str">
        <f>HR3&amp;3</f>
        <v>3</v>
      </c>
      <c r="HV4" s="65" t="str">
        <f>HR3&amp;4</f>
        <v>4</v>
      </c>
      <c r="HW4" s="61" t="str">
        <f>HW3&amp;1</f>
        <v>1</v>
      </c>
      <c r="HX4" s="62" t="str">
        <f>HW3&amp;2</f>
        <v>2</v>
      </c>
      <c r="HY4" s="63" t="str">
        <f>HW3&amp;3</f>
        <v>3</v>
      </c>
      <c r="HZ4" s="64" t="str">
        <f>HW3&amp;3</f>
        <v>3</v>
      </c>
      <c r="IA4" s="65" t="str">
        <f>HW3&amp;4</f>
        <v>4</v>
      </c>
      <c r="IB4" s="61" t="str">
        <f>IB3&amp;1</f>
        <v>1</v>
      </c>
      <c r="IC4" s="62" t="str">
        <f>IB3&amp;2</f>
        <v>2</v>
      </c>
      <c r="ID4" s="63" t="str">
        <f>IB3&amp;3</f>
        <v>3</v>
      </c>
      <c r="IE4" s="64" t="str">
        <f>IB3&amp;3</f>
        <v>3</v>
      </c>
      <c r="IF4" s="65" t="str">
        <f>IB3&amp;4</f>
        <v>4</v>
      </c>
      <c r="IG4" s="61" t="str">
        <f>IG3&amp;1</f>
        <v>1</v>
      </c>
      <c r="IH4" s="62" t="str">
        <f>IG3&amp;2</f>
        <v>2</v>
      </c>
      <c r="II4" s="63" t="str">
        <f>IG3&amp;3</f>
        <v>3</v>
      </c>
      <c r="IJ4" s="64" t="str">
        <f>IG3&amp;3</f>
        <v>3</v>
      </c>
      <c r="IK4" s="65" t="str">
        <f>IG3&amp;4</f>
        <v>4</v>
      </c>
      <c r="IL4" s="61" t="str">
        <f>IL3&amp;1</f>
        <v>1</v>
      </c>
      <c r="IM4" s="62" t="str">
        <f>IL3&amp;2</f>
        <v>2</v>
      </c>
      <c r="IN4" s="63" t="str">
        <f>IL3&amp;3</f>
        <v>3</v>
      </c>
      <c r="IO4" s="64" t="str">
        <f>IL3&amp;3</f>
        <v>3</v>
      </c>
      <c r="IP4" s="65" t="str">
        <f>IL3&amp;4</f>
        <v>4</v>
      </c>
      <c r="IQ4" s="61" t="str">
        <f>IQ3&amp;1</f>
        <v>1</v>
      </c>
      <c r="IR4" s="62" t="str">
        <f>IQ3&amp;2</f>
        <v>2</v>
      </c>
      <c r="IS4" s="63" t="str">
        <f>IQ3&amp;3</f>
        <v>3</v>
      </c>
      <c r="IT4" s="64" t="str">
        <f>IQ3&amp;3</f>
        <v>3</v>
      </c>
      <c r="IU4" s="65" t="str">
        <f>IQ3&amp;4</f>
        <v>4</v>
      </c>
      <c r="IV4" s="61" t="str">
        <f>IV3&amp;1</f>
        <v>1</v>
      </c>
      <c r="IW4" s="62" t="str">
        <f>IV3&amp;2</f>
        <v>2</v>
      </c>
      <c r="IX4" s="63" t="str">
        <f>IV3&amp;3</f>
        <v>3</v>
      </c>
      <c r="IY4" s="64" t="str">
        <f>IV3&amp;3</f>
        <v>3</v>
      </c>
      <c r="IZ4" s="65" t="str">
        <f>IV3&amp;4</f>
        <v>4</v>
      </c>
      <c r="JA4" s="61" t="str">
        <f>JA3&amp;1</f>
        <v>1</v>
      </c>
      <c r="JB4" s="62" t="str">
        <f>JA3&amp;2</f>
        <v>2</v>
      </c>
      <c r="JC4" s="63" t="str">
        <f>JA3&amp;3</f>
        <v>3</v>
      </c>
      <c r="JD4" s="64" t="str">
        <f>JA3&amp;3</f>
        <v>3</v>
      </c>
      <c r="JE4" s="65" t="str">
        <f>JA3&amp;4</f>
        <v>4</v>
      </c>
      <c r="JF4" s="61" t="str">
        <f>JF3&amp;1</f>
        <v>1</v>
      </c>
      <c r="JG4" s="62" t="str">
        <f>JF3&amp;2</f>
        <v>2</v>
      </c>
      <c r="JH4" s="63" t="str">
        <f>JF3&amp;3</f>
        <v>3</v>
      </c>
      <c r="JI4" s="64" t="str">
        <f>JF3&amp;3</f>
        <v>3</v>
      </c>
      <c r="JJ4" s="65" t="str">
        <f>JF3&amp;4</f>
        <v>4</v>
      </c>
      <c r="JK4" s="61" t="str">
        <f>JK3&amp;1</f>
        <v>1</v>
      </c>
      <c r="JL4" s="62" t="str">
        <f>JK3&amp;2</f>
        <v>2</v>
      </c>
      <c r="JM4" s="63" t="str">
        <f>JK3&amp;3</f>
        <v>3</v>
      </c>
      <c r="JN4" s="64" t="str">
        <f>JK3&amp;3</f>
        <v>3</v>
      </c>
      <c r="JO4" s="65" t="str">
        <f>JK3&amp;4</f>
        <v>4</v>
      </c>
      <c r="JP4" s="61" t="str">
        <f>JP3&amp;1</f>
        <v>1</v>
      </c>
      <c r="JQ4" s="62" t="str">
        <f>JP3&amp;2</f>
        <v>2</v>
      </c>
      <c r="JR4" s="63" t="str">
        <f>JP3&amp;3</f>
        <v>3</v>
      </c>
      <c r="JS4" s="64" t="str">
        <f>JP3&amp;3</f>
        <v>3</v>
      </c>
      <c r="JT4" s="65" t="str">
        <f>JP3&amp;4</f>
        <v>4</v>
      </c>
      <c r="JU4" s="61" t="str">
        <f>JU3&amp;1</f>
        <v>1</v>
      </c>
      <c r="JV4" s="62" t="str">
        <f>JU3&amp;2</f>
        <v>2</v>
      </c>
      <c r="JW4" s="63" t="str">
        <f>JU3&amp;3</f>
        <v>3</v>
      </c>
      <c r="JX4" s="64" t="str">
        <f>JU3&amp;3</f>
        <v>3</v>
      </c>
      <c r="JY4" s="65" t="str">
        <f>JU3&amp;4</f>
        <v>4</v>
      </c>
      <c r="JZ4" s="61" t="str">
        <f>JZ3&amp;1</f>
        <v>1</v>
      </c>
      <c r="KA4" s="62" t="str">
        <f>JZ3&amp;2</f>
        <v>2</v>
      </c>
      <c r="KB4" s="63" t="str">
        <f>JZ3&amp;3</f>
        <v>3</v>
      </c>
      <c r="KC4" s="64" t="str">
        <f>JZ3&amp;3</f>
        <v>3</v>
      </c>
      <c r="KD4" s="65" t="str">
        <f>JZ3&amp;4</f>
        <v>4</v>
      </c>
      <c r="KE4" s="61" t="str">
        <f>KE3&amp;1</f>
        <v>1</v>
      </c>
      <c r="KF4" s="62" t="str">
        <f>KE3&amp;2</f>
        <v>2</v>
      </c>
      <c r="KG4" s="63" t="str">
        <f>KE3&amp;3</f>
        <v>3</v>
      </c>
      <c r="KH4" s="64" t="str">
        <f>KE3&amp;3</f>
        <v>3</v>
      </c>
      <c r="KI4" s="65" t="str">
        <f>KE3&amp;4</f>
        <v>4</v>
      </c>
      <c r="KJ4" s="61" t="str">
        <f>KJ3&amp;1</f>
        <v>1</v>
      </c>
      <c r="KK4" s="62" t="str">
        <f>KJ3&amp;2</f>
        <v>2</v>
      </c>
      <c r="KL4" s="63" t="str">
        <f>KJ3&amp;3</f>
        <v>3</v>
      </c>
      <c r="KM4" s="64" t="str">
        <f>KJ3&amp;3</f>
        <v>3</v>
      </c>
      <c r="KN4" s="65" t="str">
        <f>KJ3&amp;4</f>
        <v>4</v>
      </c>
      <c r="KO4" s="61" t="str">
        <f>KO3&amp;1</f>
        <v>1</v>
      </c>
      <c r="KP4" s="62" t="str">
        <f>KO3&amp;2</f>
        <v>2</v>
      </c>
      <c r="KQ4" s="63" t="str">
        <f>KO3&amp;3</f>
        <v>3</v>
      </c>
      <c r="KR4" s="64" t="str">
        <f>KO3&amp;3</f>
        <v>3</v>
      </c>
      <c r="KS4" s="65" t="str">
        <f>KO3&amp;4</f>
        <v>4</v>
      </c>
      <c r="KT4" s="61" t="str">
        <f>KT3&amp;1</f>
        <v>1</v>
      </c>
      <c r="KU4" s="62" t="str">
        <f>KT3&amp;2</f>
        <v>2</v>
      </c>
      <c r="KV4" s="63" t="str">
        <f>KT3&amp;3</f>
        <v>3</v>
      </c>
      <c r="KW4" s="64" t="str">
        <f>KT3&amp;3</f>
        <v>3</v>
      </c>
      <c r="KX4" s="65" t="str">
        <f>KT3&amp;4</f>
        <v>4</v>
      </c>
      <c r="KY4" s="61" t="str">
        <f>KY3&amp;1</f>
        <v>1</v>
      </c>
      <c r="KZ4" s="62" t="str">
        <f>KY3&amp;2</f>
        <v>2</v>
      </c>
      <c r="LA4" s="63" t="str">
        <f>KY3&amp;3</f>
        <v>3</v>
      </c>
      <c r="LB4" s="64" t="str">
        <f>KY3&amp;3</f>
        <v>3</v>
      </c>
      <c r="LC4" s="65" t="str">
        <f>KY3&amp;4</f>
        <v>4</v>
      </c>
      <c r="LD4" s="61" t="str">
        <f>LD3&amp;1</f>
        <v>1</v>
      </c>
      <c r="LE4" s="62" t="str">
        <f>LD3&amp;2</f>
        <v>2</v>
      </c>
      <c r="LF4" s="63" t="str">
        <f>LD3&amp;3</f>
        <v>3</v>
      </c>
      <c r="LG4" s="64" t="str">
        <f>LD3&amp;3</f>
        <v>3</v>
      </c>
      <c r="LH4" s="65" t="str">
        <f>LD3&amp;4</f>
        <v>4</v>
      </c>
      <c r="LI4" s="61" t="str">
        <f>LI3&amp;1</f>
        <v>1</v>
      </c>
      <c r="LJ4" s="62" t="str">
        <f>LI3&amp;2</f>
        <v>2</v>
      </c>
      <c r="LK4" s="63" t="str">
        <f>LI3&amp;3</f>
        <v>3</v>
      </c>
      <c r="LL4" s="64" t="str">
        <f>LI3&amp;3</f>
        <v>3</v>
      </c>
      <c r="LM4" s="65" t="str">
        <f>LI3&amp;4</f>
        <v>4</v>
      </c>
      <c r="LN4" s="61" t="str">
        <f>LN3&amp;1</f>
        <v>1</v>
      </c>
      <c r="LO4" s="62" t="str">
        <f>LN3&amp;2</f>
        <v>2</v>
      </c>
      <c r="LP4" s="63" t="str">
        <f>LN3&amp;3</f>
        <v>3</v>
      </c>
      <c r="LQ4" s="64" t="str">
        <f>LN3&amp;3</f>
        <v>3</v>
      </c>
      <c r="LR4" s="65" t="str">
        <f>LN3&amp;4</f>
        <v>4</v>
      </c>
      <c r="LS4" s="61" t="str">
        <f>LS3&amp;1</f>
        <v>1</v>
      </c>
      <c r="LT4" s="62" t="str">
        <f>LS3&amp;2</f>
        <v>2</v>
      </c>
      <c r="LU4" s="63" t="str">
        <f>LS3&amp;3</f>
        <v>3</v>
      </c>
      <c r="LV4" s="64" t="str">
        <f>LS3&amp;3</f>
        <v>3</v>
      </c>
      <c r="LW4" s="65" t="str">
        <f>LS3&amp;4</f>
        <v>4</v>
      </c>
      <c r="LX4" s="61" t="str">
        <f>LX3&amp;1</f>
        <v>1</v>
      </c>
      <c r="LY4" s="62" t="str">
        <f>LX3&amp;2</f>
        <v>2</v>
      </c>
      <c r="LZ4" s="63" t="str">
        <f>LX3&amp;3</f>
        <v>3</v>
      </c>
      <c r="MA4" s="64" t="str">
        <f>LX3&amp;3</f>
        <v>3</v>
      </c>
      <c r="MB4" s="65" t="str">
        <f>LX3&amp;4</f>
        <v>4</v>
      </c>
      <c r="MC4" s="61" t="str">
        <f>MC3&amp;1</f>
        <v>1</v>
      </c>
      <c r="MD4" s="62" t="str">
        <f>MC3&amp;2</f>
        <v>2</v>
      </c>
      <c r="ME4" s="63" t="str">
        <f>MC3&amp;3</f>
        <v>3</v>
      </c>
      <c r="MF4" s="64" t="str">
        <f>MC3&amp;3</f>
        <v>3</v>
      </c>
      <c r="MG4" s="65" t="str">
        <f>MC3&amp;4</f>
        <v>4</v>
      </c>
    </row>
    <row r="5" spans="5:345" x14ac:dyDescent="0.2">
      <c r="E5" s="53" t="s">
        <v>2</v>
      </c>
      <c r="F5" s="180" t="s">
        <v>111</v>
      </c>
      <c r="G5" s="181"/>
      <c r="H5" s="181"/>
      <c r="I5" s="181"/>
      <c r="J5" s="182"/>
      <c r="K5" s="180" t="s">
        <v>112</v>
      </c>
      <c r="L5" s="181"/>
      <c r="M5" s="181"/>
      <c r="N5" s="181"/>
      <c r="O5" s="182"/>
      <c r="P5" s="180"/>
      <c r="Q5" s="181"/>
      <c r="R5" s="181"/>
      <c r="S5" s="181"/>
      <c r="T5" s="182"/>
      <c r="U5" s="180"/>
      <c r="V5" s="181"/>
      <c r="W5" s="181"/>
      <c r="X5" s="181"/>
      <c r="Y5" s="182"/>
      <c r="Z5" s="180"/>
      <c r="AA5" s="181"/>
      <c r="AB5" s="181"/>
      <c r="AC5" s="181"/>
      <c r="AD5" s="182"/>
      <c r="AE5" s="180"/>
      <c r="AF5" s="181"/>
      <c r="AG5" s="181"/>
      <c r="AH5" s="181"/>
      <c r="AI5" s="182"/>
      <c r="AJ5" s="180"/>
      <c r="AK5" s="181"/>
      <c r="AL5" s="181"/>
      <c r="AM5" s="181"/>
      <c r="AN5" s="182"/>
      <c r="AO5" s="180"/>
      <c r="AP5" s="181"/>
      <c r="AQ5" s="181"/>
      <c r="AR5" s="181"/>
      <c r="AS5" s="182"/>
      <c r="AT5" s="180"/>
      <c r="AU5" s="181"/>
      <c r="AV5" s="181"/>
      <c r="AW5" s="181"/>
      <c r="AX5" s="182"/>
      <c r="AY5" s="180"/>
      <c r="AZ5" s="181"/>
      <c r="BA5" s="181"/>
      <c r="BB5" s="181"/>
      <c r="BC5" s="182"/>
      <c r="BD5" s="180"/>
      <c r="BE5" s="181"/>
      <c r="BF5" s="181"/>
      <c r="BG5" s="181"/>
      <c r="BH5" s="182"/>
      <c r="BI5" s="180"/>
      <c r="BJ5" s="181"/>
      <c r="BK5" s="181"/>
      <c r="BL5" s="181"/>
      <c r="BM5" s="182"/>
      <c r="BN5" s="180"/>
      <c r="BO5" s="181"/>
      <c r="BP5" s="181"/>
      <c r="BQ5" s="181"/>
      <c r="BR5" s="182"/>
      <c r="BS5" s="180"/>
      <c r="BT5" s="181"/>
      <c r="BU5" s="181"/>
      <c r="BV5" s="181"/>
      <c r="BW5" s="182"/>
      <c r="BX5" s="180"/>
      <c r="BY5" s="181"/>
      <c r="BZ5" s="181"/>
      <c r="CA5" s="181"/>
      <c r="CB5" s="182"/>
      <c r="CC5" s="180"/>
      <c r="CD5" s="181"/>
      <c r="CE5" s="181"/>
      <c r="CF5" s="181"/>
      <c r="CG5" s="182"/>
      <c r="CH5" s="180"/>
      <c r="CI5" s="181"/>
      <c r="CJ5" s="181"/>
      <c r="CK5" s="181"/>
      <c r="CL5" s="182"/>
      <c r="CM5" s="180"/>
      <c r="CN5" s="181"/>
      <c r="CO5" s="181"/>
      <c r="CP5" s="181"/>
      <c r="CQ5" s="182"/>
      <c r="CR5" s="180"/>
      <c r="CS5" s="181"/>
      <c r="CT5" s="181"/>
      <c r="CU5" s="181"/>
      <c r="CV5" s="182"/>
      <c r="CW5" s="180"/>
      <c r="CX5" s="181"/>
      <c r="CY5" s="181"/>
      <c r="CZ5" s="181"/>
      <c r="DA5" s="182"/>
      <c r="DB5" s="180"/>
      <c r="DC5" s="181"/>
      <c r="DD5" s="181"/>
      <c r="DE5" s="181"/>
      <c r="DF5" s="182"/>
      <c r="DG5" s="180"/>
      <c r="DH5" s="181"/>
      <c r="DI5" s="181"/>
      <c r="DJ5" s="181"/>
      <c r="DK5" s="182"/>
      <c r="DL5" s="180"/>
      <c r="DM5" s="181"/>
      <c r="DN5" s="181"/>
      <c r="DO5" s="181"/>
      <c r="DP5" s="182"/>
      <c r="DQ5" s="180"/>
      <c r="DR5" s="181"/>
      <c r="DS5" s="181"/>
      <c r="DT5" s="181"/>
      <c r="DU5" s="182"/>
      <c r="DV5" s="180"/>
      <c r="DW5" s="181"/>
      <c r="DX5" s="181"/>
      <c r="DY5" s="181"/>
      <c r="DZ5" s="182"/>
      <c r="EA5" s="180"/>
      <c r="EB5" s="181"/>
      <c r="EC5" s="181"/>
      <c r="ED5" s="181"/>
      <c r="EE5" s="182"/>
      <c r="EF5" s="180"/>
      <c r="EG5" s="181"/>
      <c r="EH5" s="181"/>
      <c r="EI5" s="181"/>
      <c r="EJ5" s="182"/>
      <c r="EK5" s="180"/>
      <c r="EL5" s="181"/>
      <c r="EM5" s="181"/>
      <c r="EN5" s="181"/>
      <c r="EO5" s="182"/>
      <c r="EP5" s="180"/>
      <c r="EQ5" s="181"/>
      <c r="ER5" s="181"/>
      <c r="ES5" s="181"/>
      <c r="ET5" s="182"/>
      <c r="EU5" s="180"/>
      <c r="EV5" s="181"/>
      <c r="EW5" s="181"/>
      <c r="EX5" s="181"/>
      <c r="EY5" s="182"/>
      <c r="EZ5" s="180"/>
      <c r="FA5" s="181"/>
      <c r="FB5" s="181"/>
      <c r="FC5" s="181"/>
      <c r="FD5" s="182"/>
      <c r="FE5" s="180"/>
      <c r="FF5" s="181"/>
      <c r="FG5" s="181"/>
      <c r="FH5" s="181"/>
      <c r="FI5" s="182"/>
      <c r="FJ5" s="180"/>
      <c r="FK5" s="181"/>
      <c r="FL5" s="181"/>
      <c r="FM5" s="181"/>
      <c r="FN5" s="182"/>
      <c r="FO5" s="180"/>
      <c r="FP5" s="181"/>
      <c r="FQ5" s="181"/>
      <c r="FR5" s="181"/>
      <c r="FS5" s="182"/>
      <c r="FT5" s="180"/>
      <c r="FU5" s="181"/>
      <c r="FV5" s="181"/>
      <c r="FW5" s="181"/>
      <c r="FX5" s="182"/>
      <c r="FY5" s="180"/>
      <c r="FZ5" s="181"/>
      <c r="GA5" s="181"/>
      <c r="GB5" s="181"/>
      <c r="GC5" s="182"/>
      <c r="GD5" s="180"/>
      <c r="GE5" s="181"/>
      <c r="GF5" s="181"/>
      <c r="GG5" s="181"/>
      <c r="GH5" s="182"/>
      <c r="GI5" s="180"/>
      <c r="GJ5" s="181"/>
      <c r="GK5" s="181"/>
      <c r="GL5" s="181"/>
      <c r="GM5" s="182"/>
      <c r="GN5" s="180"/>
      <c r="GO5" s="181"/>
      <c r="GP5" s="181"/>
      <c r="GQ5" s="181"/>
      <c r="GR5" s="182"/>
      <c r="GS5" s="180"/>
      <c r="GT5" s="181"/>
      <c r="GU5" s="181"/>
      <c r="GV5" s="181"/>
      <c r="GW5" s="182"/>
      <c r="GX5" s="180"/>
      <c r="GY5" s="181"/>
      <c r="GZ5" s="181"/>
      <c r="HA5" s="181"/>
      <c r="HB5" s="182"/>
      <c r="HC5" s="180"/>
      <c r="HD5" s="181"/>
      <c r="HE5" s="181"/>
      <c r="HF5" s="181"/>
      <c r="HG5" s="182"/>
      <c r="HH5" s="180"/>
      <c r="HI5" s="181"/>
      <c r="HJ5" s="181"/>
      <c r="HK5" s="181"/>
      <c r="HL5" s="182"/>
      <c r="HM5" s="180"/>
      <c r="HN5" s="181"/>
      <c r="HO5" s="181"/>
      <c r="HP5" s="181"/>
      <c r="HQ5" s="182"/>
      <c r="HR5" s="180"/>
      <c r="HS5" s="181"/>
      <c r="HT5" s="181"/>
      <c r="HU5" s="181"/>
      <c r="HV5" s="182"/>
      <c r="HW5" s="180"/>
      <c r="HX5" s="181"/>
      <c r="HY5" s="181"/>
      <c r="HZ5" s="181"/>
      <c r="IA5" s="182"/>
      <c r="IB5" s="180"/>
      <c r="IC5" s="181"/>
      <c r="ID5" s="181"/>
      <c r="IE5" s="181"/>
      <c r="IF5" s="182"/>
      <c r="IG5" s="180"/>
      <c r="IH5" s="181"/>
      <c r="II5" s="181"/>
      <c r="IJ5" s="181"/>
      <c r="IK5" s="182"/>
      <c r="IL5" s="180"/>
      <c r="IM5" s="181"/>
      <c r="IN5" s="181"/>
      <c r="IO5" s="181"/>
      <c r="IP5" s="182"/>
      <c r="IQ5" s="180"/>
      <c r="IR5" s="181"/>
      <c r="IS5" s="181"/>
      <c r="IT5" s="181"/>
      <c r="IU5" s="182"/>
      <c r="IV5" s="180"/>
      <c r="IW5" s="181"/>
      <c r="IX5" s="181"/>
      <c r="IY5" s="181"/>
      <c r="IZ5" s="182"/>
      <c r="JA5" s="180"/>
      <c r="JB5" s="181"/>
      <c r="JC5" s="181"/>
      <c r="JD5" s="181"/>
      <c r="JE5" s="182"/>
      <c r="JF5" s="180"/>
      <c r="JG5" s="181"/>
      <c r="JH5" s="181"/>
      <c r="JI5" s="181"/>
      <c r="JJ5" s="182"/>
      <c r="JK5" s="180"/>
      <c r="JL5" s="181"/>
      <c r="JM5" s="181"/>
      <c r="JN5" s="181"/>
      <c r="JO5" s="182"/>
      <c r="JP5" s="180"/>
      <c r="JQ5" s="181"/>
      <c r="JR5" s="181"/>
      <c r="JS5" s="181"/>
      <c r="JT5" s="182"/>
      <c r="JU5" s="180"/>
      <c r="JV5" s="181"/>
      <c r="JW5" s="181"/>
      <c r="JX5" s="181"/>
      <c r="JY5" s="182"/>
      <c r="JZ5" s="180"/>
      <c r="KA5" s="181"/>
      <c r="KB5" s="181"/>
      <c r="KC5" s="181"/>
      <c r="KD5" s="182"/>
      <c r="KE5" s="180"/>
      <c r="KF5" s="181"/>
      <c r="KG5" s="181"/>
      <c r="KH5" s="181"/>
      <c r="KI5" s="182"/>
      <c r="KJ5" s="180"/>
      <c r="KK5" s="181"/>
      <c r="KL5" s="181"/>
      <c r="KM5" s="181"/>
      <c r="KN5" s="182"/>
      <c r="KO5" s="180"/>
      <c r="KP5" s="181"/>
      <c r="KQ5" s="181"/>
      <c r="KR5" s="181"/>
      <c r="KS5" s="182"/>
      <c r="KT5" s="180"/>
      <c r="KU5" s="181"/>
      <c r="KV5" s="181"/>
      <c r="KW5" s="181"/>
      <c r="KX5" s="182"/>
      <c r="KY5" s="180"/>
      <c r="KZ5" s="181"/>
      <c r="LA5" s="181"/>
      <c r="LB5" s="181"/>
      <c r="LC5" s="182"/>
      <c r="LD5" s="180"/>
      <c r="LE5" s="181"/>
      <c r="LF5" s="181"/>
      <c r="LG5" s="181"/>
      <c r="LH5" s="182"/>
      <c r="LI5" s="180"/>
      <c r="LJ5" s="181"/>
      <c r="LK5" s="181"/>
      <c r="LL5" s="181"/>
      <c r="LM5" s="182"/>
      <c r="LN5" s="180"/>
      <c r="LO5" s="181"/>
      <c r="LP5" s="181"/>
      <c r="LQ5" s="181"/>
      <c r="LR5" s="182"/>
      <c r="LS5" s="180"/>
      <c r="LT5" s="181"/>
      <c r="LU5" s="181"/>
      <c r="LV5" s="181"/>
      <c r="LW5" s="182"/>
      <c r="LX5" s="180"/>
      <c r="LY5" s="181"/>
      <c r="LZ5" s="181"/>
      <c r="MA5" s="181"/>
      <c r="MB5" s="182"/>
      <c r="MC5" s="180"/>
      <c r="MD5" s="181"/>
      <c r="ME5" s="181"/>
      <c r="MF5" s="181"/>
      <c r="MG5" s="182"/>
    </row>
    <row r="6" spans="5:345" x14ac:dyDescent="0.2">
      <c r="E6" s="11">
        <v>1</v>
      </c>
      <c r="F6" s="48" t="s">
        <v>60</v>
      </c>
      <c r="G6" s="46" t="s">
        <v>56</v>
      </c>
      <c r="H6" s="39" t="s">
        <v>22</v>
      </c>
      <c r="I6" s="33"/>
      <c r="J6" s="54"/>
      <c r="K6" s="48">
        <v>4</v>
      </c>
      <c r="L6" s="46" t="s">
        <v>99</v>
      </c>
      <c r="M6" s="40" t="s">
        <v>37</v>
      </c>
      <c r="N6" s="33"/>
      <c r="O6" s="54">
        <v>1</v>
      </c>
      <c r="P6" s="48"/>
      <c r="Q6" s="46"/>
      <c r="R6" s="39"/>
      <c r="S6" s="33"/>
      <c r="T6" s="54"/>
      <c r="U6" s="48"/>
      <c r="V6" s="46"/>
      <c r="W6" s="39"/>
      <c r="X6" s="33"/>
      <c r="Y6" s="54"/>
      <c r="Z6" s="48"/>
      <c r="AA6" s="46"/>
      <c r="AB6" s="39"/>
      <c r="AC6" s="33"/>
      <c r="AD6" s="54"/>
      <c r="AE6" s="48"/>
      <c r="AF6" s="46"/>
      <c r="AG6" s="39"/>
      <c r="AH6" s="33"/>
      <c r="AI6" s="54"/>
      <c r="AJ6" s="48"/>
      <c r="AK6" s="46"/>
      <c r="AL6" s="39"/>
      <c r="AM6" s="33"/>
      <c r="AN6" s="54"/>
      <c r="AO6" s="48"/>
      <c r="AP6" s="46"/>
      <c r="AQ6" s="39"/>
      <c r="AR6" s="33"/>
      <c r="AS6" s="54"/>
      <c r="AT6" s="48"/>
      <c r="AU6" s="46"/>
      <c r="AV6" s="39"/>
      <c r="AW6" s="33"/>
      <c r="AX6" s="54"/>
      <c r="AY6" s="48"/>
      <c r="AZ6" s="46"/>
      <c r="BA6" s="39"/>
      <c r="BB6" s="33"/>
      <c r="BC6" s="54"/>
      <c r="BD6" s="48"/>
      <c r="BE6" s="46"/>
      <c r="BF6" s="39"/>
      <c r="BG6" s="33"/>
      <c r="BH6" s="54"/>
      <c r="BI6" s="48"/>
      <c r="BJ6" s="46"/>
      <c r="BK6" s="39"/>
      <c r="BL6" s="33"/>
      <c r="BM6" s="54"/>
      <c r="BN6" s="48"/>
      <c r="BO6" s="46"/>
      <c r="BP6" s="39"/>
      <c r="BQ6" s="33"/>
      <c r="BR6" s="54"/>
      <c r="BS6" s="48"/>
      <c r="BT6" s="46"/>
      <c r="BU6" s="39"/>
      <c r="BV6" s="33"/>
      <c r="BW6" s="54"/>
      <c r="BX6" s="48"/>
      <c r="BY6" s="46"/>
      <c r="BZ6" s="39"/>
      <c r="CA6" s="33"/>
      <c r="CB6" s="54"/>
      <c r="CC6" s="48"/>
      <c r="CD6" s="46"/>
      <c r="CE6" s="39"/>
      <c r="CF6" s="33"/>
      <c r="CG6" s="54"/>
      <c r="CH6" s="48"/>
      <c r="CI6" s="46"/>
      <c r="CJ6" s="39"/>
      <c r="CK6" s="33"/>
      <c r="CL6" s="54"/>
      <c r="CM6" s="48"/>
      <c r="CN6" s="46"/>
      <c r="CO6" s="39"/>
      <c r="CP6" s="33"/>
      <c r="CQ6" s="54"/>
      <c r="CR6" s="48"/>
      <c r="CS6" s="46"/>
      <c r="CT6" s="39"/>
      <c r="CU6" s="33"/>
      <c r="CV6" s="54"/>
      <c r="CW6" s="48"/>
      <c r="CX6" s="46"/>
      <c r="CY6" s="39"/>
      <c r="CZ6" s="33"/>
      <c r="DA6" s="54"/>
      <c r="DB6" s="48"/>
      <c r="DC6" s="46"/>
      <c r="DD6" s="39"/>
      <c r="DE6" s="33"/>
      <c r="DF6" s="54"/>
      <c r="DG6" s="48"/>
      <c r="DH6" s="46"/>
      <c r="DI6" s="39"/>
      <c r="DJ6" s="33"/>
      <c r="DK6" s="54"/>
      <c r="DL6" s="48"/>
      <c r="DM6" s="46"/>
      <c r="DN6" s="39"/>
      <c r="DO6" s="33"/>
      <c r="DP6" s="54"/>
      <c r="DQ6" s="48"/>
      <c r="DR6" s="46"/>
      <c r="DS6" s="39"/>
      <c r="DT6" s="33"/>
      <c r="DU6" s="54"/>
      <c r="DV6" s="48"/>
      <c r="DW6" s="46"/>
      <c r="DX6" s="39"/>
      <c r="DY6" s="33"/>
      <c r="DZ6" s="54"/>
      <c r="EA6" s="48"/>
      <c r="EB6" s="46"/>
      <c r="EC6" s="39"/>
      <c r="ED6" s="33"/>
      <c r="EE6" s="54"/>
      <c r="EF6" s="48"/>
      <c r="EG6" s="46"/>
      <c r="EH6" s="39"/>
      <c r="EI6" s="33"/>
      <c r="EJ6" s="54"/>
      <c r="EK6" s="48"/>
      <c r="EL6" s="46"/>
      <c r="EM6" s="39"/>
      <c r="EN6" s="33"/>
      <c r="EO6" s="54"/>
      <c r="EP6" s="48"/>
      <c r="EQ6" s="46"/>
      <c r="ER6" s="39"/>
      <c r="ES6" s="33"/>
      <c r="ET6" s="54"/>
      <c r="EU6" s="48"/>
      <c r="EV6" s="46"/>
      <c r="EW6" s="39"/>
      <c r="EX6" s="33"/>
      <c r="EY6" s="54"/>
      <c r="EZ6" s="48"/>
      <c r="FA6" s="46"/>
      <c r="FB6" s="39"/>
      <c r="FC6" s="33"/>
      <c r="FD6" s="54"/>
      <c r="FE6" s="48"/>
      <c r="FF6" s="46"/>
      <c r="FG6" s="39"/>
      <c r="FH6" s="33"/>
      <c r="FI6" s="54"/>
      <c r="FJ6" s="48"/>
      <c r="FK6" s="46"/>
      <c r="FL6" s="39"/>
      <c r="FM6" s="33"/>
      <c r="FN6" s="54"/>
      <c r="FO6" s="48"/>
      <c r="FP6" s="46"/>
      <c r="FQ6" s="39"/>
      <c r="FR6" s="33"/>
      <c r="FS6" s="54"/>
      <c r="FT6" s="48"/>
      <c r="FU6" s="46"/>
      <c r="FV6" s="39"/>
      <c r="FW6" s="33"/>
      <c r="FX6" s="54"/>
      <c r="FY6" s="48"/>
      <c r="FZ6" s="46"/>
      <c r="GA6" s="39"/>
      <c r="GB6" s="33"/>
      <c r="GC6" s="54"/>
      <c r="GD6" s="48"/>
      <c r="GE6" s="46"/>
      <c r="GF6" s="39"/>
      <c r="GG6" s="33"/>
      <c r="GH6" s="54"/>
      <c r="GI6" s="48"/>
      <c r="GJ6" s="46"/>
      <c r="GK6" s="39"/>
      <c r="GL6" s="33"/>
      <c r="GM6" s="54"/>
      <c r="GN6" s="48"/>
      <c r="GO6" s="46"/>
      <c r="GP6" s="39"/>
      <c r="GQ6" s="33"/>
      <c r="GR6" s="54"/>
      <c r="GS6" s="48"/>
      <c r="GT6" s="46"/>
      <c r="GU6" s="39"/>
      <c r="GV6" s="33"/>
      <c r="GW6" s="54"/>
      <c r="GX6" s="48"/>
      <c r="GY6" s="46"/>
      <c r="GZ6" s="39"/>
      <c r="HA6" s="33"/>
      <c r="HB6" s="54"/>
      <c r="HC6" s="48"/>
      <c r="HD6" s="46"/>
      <c r="HE6" s="39"/>
      <c r="HF6" s="33"/>
      <c r="HG6" s="54"/>
      <c r="HH6" s="48"/>
      <c r="HI6" s="46"/>
      <c r="HJ6" s="39"/>
      <c r="HK6" s="33"/>
      <c r="HL6" s="54"/>
      <c r="HM6" s="48"/>
      <c r="HN6" s="46"/>
      <c r="HO6" s="39"/>
      <c r="HP6" s="33"/>
      <c r="HQ6" s="54"/>
      <c r="HR6" s="48"/>
      <c r="HS6" s="46"/>
      <c r="HT6" s="39"/>
      <c r="HU6" s="33"/>
      <c r="HV6" s="54"/>
      <c r="HW6" s="48"/>
      <c r="HX6" s="46"/>
      <c r="HY6" s="39"/>
      <c r="HZ6" s="33"/>
      <c r="IA6" s="54"/>
      <c r="IB6" s="48"/>
      <c r="IC6" s="46"/>
      <c r="ID6" s="39"/>
      <c r="IE6" s="33"/>
      <c r="IF6" s="54"/>
      <c r="IG6" s="48"/>
      <c r="IH6" s="46"/>
      <c r="II6" s="39"/>
      <c r="IJ6" s="33"/>
      <c r="IK6" s="54"/>
      <c r="IL6" s="48"/>
      <c r="IM6" s="46"/>
      <c r="IN6" s="39"/>
      <c r="IO6" s="33"/>
      <c r="IP6" s="54"/>
      <c r="IQ6" s="48"/>
      <c r="IR6" s="46"/>
      <c r="IS6" s="39"/>
      <c r="IT6" s="33"/>
      <c r="IU6" s="54"/>
      <c r="IV6" s="48"/>
      <c r="IW6" s="46"/>
      <c r="IX6" s="39"/>
      <c r="IY6" s="33"/>
      <c r="IZ6" s="54"/>
      <c r="JA6" s="48"/>
      <c r="JB6" s="46"/>
      <c r="JC6" s="39"/>
      <c r="JD6" s="33"/>
      <c r="JE6" s="54"/>
      <c r="JF6" s="48"/>
      <c r="JG6" s="46"/>
      <c r="JH6" s="39"/>
      <c r="JI6" s="33"/>
      <c r="JJ6" s="54"/>
      <c r="JK6" s="48"/>
      <c r="JL6" s="46"/>
      <c r="JM6" s="39"/>
      <c r="JN6" s="33"/>
      <c r="JO6" s="54"/>
      <c r="JP6" s="48"/>
      <c r="JQ6" s="46"/>
      <c r="JR6" s="39"/>
      <c r="JS6" s="33"/>
      <c r="JT6" s="54"/>
      <c r="JU6" s="48"/>
      <c r="JV6" s="46"/>
      <c r="JW6" s="39"/>
      <c r="JX6" s="33"/>
      <c r="JY6" s="54"/>
      <c r="JZ6" s="48"/>
      <c r="KA6" s="46"/>
      <c r="KB6" s="39"/>
      <c r="KC6" s="33"/>
      <c r="KD6" s="54"/>
      <c r="KE6" s="48"/>
      <c r="KF6" s="46"/>
      <c r="KG6" s="39"/>
      <c r="KH6" s="33"/>
      <c r="KI6" s="54"/>
      <c r="KJ6" s="48"/>
      <c r="KK6" s="46"/>
      <c r="KL6" s="39"/>
      <c r="KM6" s="33"/>
      <c r="KN6" s="54"/>
      <c r="KO6" s="48"/>
      <c r="KP6" s="46"/>
      <c r="KQ6" s="39"/>
      <c r="KR6" s="33"/>
      <c r="KS6" s="54"/>
      <c r="KT6" s="48"/>
      <c r="KU6" s="46"/>
      <c r="KV6" s="39"/>
      <c r="KW6" s="33"/>
      <c r="KX6" s="54"/>
      <c r="KY6" s="48"/>
      <c r="KZ6" s="46"/>
      <c r="LA6" s="39"/>
      <c r="LB6" s="33"/>
      <c r="LC6" s="54"/>
      <c r="LD6" s="48"/>
      <c r="LE6" s="46"/>
      <c r="LF6" s="39"/>
      <c r="LG6" s="33"/>
      <c r="LH6" s="54"/>
      <c r="LI6" s="48"/>
      <c r="LJ6" s="46"/>
      <c r="LK6" s="39"/>
      <c r="LL6" s="33"/>
      <c r="LM6" s="54"/>
      <c r="LN6" s="48"/>
      <c r="LO6" s="46"/>
      <c r="LP6" s="39"/>
      <c r="LQ6" s="33"/>
      <c r="LR6" s="54"/>
      <c r="LS6" s="48"/>
      <c r="LT6" s="46"/>
      <c r="LU6" s="39"/>
      <c r="LV6" s="33"/>
      <c r="LW6" s="54"/>
      <c r="LX6" s="48"/>
      <c r="LY6" s="46"/>
      <c r="LZ6" s="39"/>
      <c r="MA6" s="33"/>
      <c r="MB6" s="54"/>
      <c r="MC6" s="48"/>
      <c r="MD6" s="46"/>
      <c r="ME6" s="39"/>
      <c r="MF6" s="33"/>
      <c r="MG6" s="74"/>
    </row>
    <row r="7" spans="5:345" x14ac:dyDescent="0.2">
      <c r="E7" s="11">
        <v>2</v>
      </c>
      <c r="F7" s="49" t="s">
        <v>61</v>
      </c>
      <c r="G7" s="47" t="s">
        <v>74</v>
      </c>
      <c r="H7" s="40" t="s">
        <v>23</v>
      </c>
      <c r="I7" s="34"/>
      <c r="J7" s="55"/>
      <c r="K7" s="49">
        <v>5</v>
      </c>
      <c r="L7" s="47" t="s">
        <v>70</v>
      </c>
      <c r="M7" s="40" t="s">
        <v>38</v>
      </c>
      <c r="N7" s="34"/>
      <c r="O7" s="55"/>
      <c r="P7" s="49"/>
      <c r="Q7" s="47"/>
      <c r="R7" s="40"/>
      <c r="S7" s="34"/>
      <c r="T7" s="55"/>
      <c r="U7" s="49"/>
      <c r="V7" s="47"/>
      <c r="W7" s="40"/>
      <c r="X7" s="34"/>
      <c r="Y7" s="55"/>
      <c r="Z7" s="49"/>
      <c r="AA7" s="47"/>
      <c r="AB7" s="40"/>
      <c r="AC7" s="34"/>
      <c r="AD7" s="55"/>
      <c r="AE7" s="49"/>
      <c r="AF7" s="47"/>
      <c r="AG7" s="40"/>
      <c r="AH7" s="34"/>
      <c r="AI7" s="55"/>
      <c r="AJ7" s="49"/>
      <c r="AK7" s="47"/>
      <c r="AL7" s="40"/>
      <c r="AM7" s="34"/>
      <c r="AN7" s="55"/>
      <c r="AO7" s="49"/>
      <c r="AP7" s="47"/>
      <c r="AQ7" s="40"/>
      <c r="AR7" s="34"/>
      <c r="AS7" s="55"/>
      <c r="AT7" s="49"/>
      <c r="AU7" s="47"/>
      <c r="AV7" s="40"/>
      <c r="AW7" s="34"/>
      <c r="AX7" s="55"/>
      <c r="AY7" s="49"/>
      <c r="AZ7" s="47"/>
      <c r="BA7" s="40"/>
      <c r="BB7" s="34"/>
      <c r="BC7" s="55"/>
      <c r="BD7" s="49"/>
      <c r="BE7" s="47"/>
      <c r="BF7" s="40"/>
      <c r="BG7" s="34"/>
      <c r="BH7" s="55"/>
      <c r="BI7" s="49"/>
      <c r="BJ7" s="47"/>
      <c r="BK7" s="40"/>
      <c r="BL7" s="34"/>
      <c r="BM7" s="55"/>
      <c r="BN7" s="49"/>
      <c r="BO7" s="47"/>
      <c r="BP7" s="40"/>
      <c r="BQ7" s="34"/>
      <c r="BR7" s="55"/>
      <c r="BS7" s="49"/>
      <c r="BT7" s="47"/>
      <c r="BU7" s="40"/>
      <c r="BV7" s="34"/>
      <c r="BW7" s="55"/>
      <c r="BX7" s="49"/>
      <c r="BY7" s="47"/>
      <c r="BZ7" s="40"/>
      <c r="CA7" s="34"/>
      <c r="CB7" s="55"/>
      <c r="CC7" s="49"/>
      <c r="CD7" s="47"/>
      <c r="CE7" s="40"/>
      <c r="CF7" s="34"/>
      <c r="CG7" s="55"/>
      <c r="CH7" s="49"/>
      <c r="CI7" s="47"/>
      <c r="CJ7" s="40"/>
      <c r="CK7" s="34"/>
      <c r="CL7" s="55"/>
      <c r="CM7" s="49"/>
      <c r="CN7" s="47"/>
      <c r="CO7" s="40"/>
      <c r="CP7" s="34"/>
      <c r="CQ7" s="55"/>
      <c r="CR7" s="49"/>
      <c r="CS7" s="47"/>
      <c r="CT7" s="40"/>
      <c r="CU7" s="34"/>
      <c r="CV7" s="55"/>
      <c r="CW7" s="49"/>
      <c r="CX7" s="47"/>
      <c r="CY7" s="40"/>
      <c r="CZ7" s="34"/>
      <c r="DA7" s="55"/>
      <c r="DB7" s="49"/>
      <c r="DC7" s="47"/>
      <c r="DD7" s="40"/>
      <c r="DE7" s="34"/>
      <c r="DF7" s="55"/>
      <c r="DG7" s="49"/>
      <c r="DH7" s="47"/>
      <c r="DI7" s="40"/>
      <c r="DJ7" s="34"/>
      <c r="DK7" s="55"/>
      <c r="DL7" s="49"/>
      <c r="DM7" s="47"/>
      <c r="DN7" s="40"/>
      <c r="DO7" s="34"/>
      <c r="DP7" s="55"/>
      <c r="DQ7" s="49"/>
      <c r="DR7" s="47"/>
      <c r="DS7" s="40"/>
      <c r="DT7" s="34"/>
      <c r="DU7" s="55"/>
      <c r="DV7" s="49"/>
      <c r="DW7" s="47"/>
      <c r="DX7" s="40"/>
      <c r="DY7" s="34"/>
      <c r="DZ7" s="55"/>
      <c r="EA7" s="49"/>
      <c r="EB7" s="47"/>
      <c r="EC7" s="40"/>
      <c r="ED7" s="34"/>
      <c r="EE7" s="55"/>
      <c r="EF7" s="49"/>
      <c r="EG7" s="47"/>
      <c r="EH7" s="40"/>
      <c r="EI7" s="34"/>
      <c r="EJ7" s="55"/>
      <c r="EK7" s="49"/>
      <c r="EL7" s="47"/>
      <c r="EM7" s="40"/>
      <c r="EN7" s="34"/>
      <c r="EO7" s="55"/>
      <c r="EP7" s="49"/>
      <c r="EQ7" s="47"/>
      <c r="ER7" s="40"/>
      <c r="ES7" s="34"/>
      <c r="ET7" s="55"/>
      <c r="EU7" s="49"/>
      <c r="EV7" s="47"/>
      <c r="EW7" s="40"/>
      <c r="EX7" s="34"/>
      <c r="EY7" s="55"/>
      <c r="EZ7" s="49"/>
      <c r="FA7" s="47"/>
      <c r="FB7" s="40"/>
      <c r="FC7" s="34"/>
      <c r="FD7" s="55"/>
      <c r="FE7" s="49"/>
      <c r="FF7" s="47"/>
      <c r="FG7" s="40"/>
      <c r="FH7" s="34"/>
      <c r="FI7" s="55"/>
      <c r="FJ7" s="49"/>
      <c r="FK7" s="47"/>
      <c r="FL7" s="40"/>
      <c r="FM7" s="34"/>
      <c r="FN7" s="55"/>
      <c r="FO7" s="49"/>
      <c r="FP7" s="47"/>
      <c r="FQ7" s="40"/>
      <c r="FR7" s="34"/>
      <c r="FS7" s="55"/>
      <c r="FT7" s="49"/>
      <c r="FU7" s="47"/>
      <c r="FV7" s="40"/>
      <c r="FW7" s="34"/>
      <c r="FX7" s="55"/>
      <c r="FY7" s="49"/>
      <c r="FZ7" s="47"/>
      <c r="GA7" s="40"/>
      <c r="GB7" s="34"/>
      <c r="GC7" s="55"/>
      <c r="GD7" s="49"/>
      <c r="GE7" s="47"/>
      <c r="GF7" s="40"/>
      <c r="GG7" s="34"/>
      <c r="GH7" s="55"/>
      <c r="GI7" s="49"/>
      <c r="GJ7" s="47"/>
      <c r="GK7" s="40"/>
      <c r="GL7" s="34"/>
      <c r="GM7" s="55"/>
      <c r="GN7" s="49"/>
      <c r="GO7" s="47"/>
      <c r="GP7" s="40"/>
      <c r="GQ7" s="34"/>
      <c r="GR7" s="55"/>
      <c r="GS7" s="49"/>
      <c r="GT7" s="47"/>
      <c r="GU7" s="40"/>
      <c r="GV7" s="34"/>
      <c r="GW7" s="55"/>
      <c r="GX7" s="49"/>
      <c r="GY7" s="47"/>
      <c r="GZ7" s="40"/>
      <c r="HA7" s="34"/>
      <c r="HB7" s="55"/>
      <c r="HC7" s="49"/>
      <c r="HD7" s="47"/>
      <c r="HE7" s="40"/>
      <c r="HF7" s="34"/>
      <c r="HG7" s="55"/>
      <c r="HH7" s="49"/>
      <c r="HI7" s="47"/>
      <c r="HJ7" s="40"/>
      <c r="HK7" s="34"/>
      <c r="HL7" s="55"/>
      <c r="HM7" s="49"/>
      <c r="HN7" s="47"/>
      <c r="HO7" s="40"/>
      <c r="HP7" s="34"/>
      <c r="HQ7" s="55"/>
      <c r="HR7" s="49"/>
      <c r="HS7" s="47"/>
      <c r="HT7" s="40"/>
      <c r="HU7" s="34"/>
      <c r="HV7" s="55"/>
      <c r="HW7" s="49"/>
      <c r="HX7" s="47"/>
      <c r="HY7" s="40"/>
      <c r="HZ7" s="34"/>
      <c r="IA7" s="55"/>
      <c r="IB7" s="49"/>
      <c r="IC7" s="47"/>
      <c r="ID7" s="40"/>
      <c r="IE7" s="34"/>
      <c r="IF7" s="55"/>
      <c r="IG7" s="49"/>
      <c r="IH7" s="47"/>
      <c r="II7" s="40"/>
      <c r="IJ7" s="34"/>
      <c r="IK7" s="55"/>
      <c r="IL7" s="49"/>
      <c r="IM7" s="47"/>
      <c r="IN7" s="40"/>
      <c r="IO7" s="34"/>
      <c r="IP7" s="55"/>
      <c r="IQ7" s="49"/>
      <c r="IR7" s="47"/>
      <c r="IS7" s="40"/>
      <c r="IT7" s="34"/>
      <c r="IU7" s="55"/>
      <c r="IV7" s="49"/>
      <c r="IW7" s="47"/>
      <c r="IX7" s="40"/>
      <c r="IY7" s="34"/>
      <c r="IZ7" s="55"/>
      <c r="JA7" s="49"/>
      <c r="JB7" s="47"/>
      <c r="JC7" s="40"/>
      <c r="JD7" s="34"/>
      <c r="JE7" s="55"/>
      <c r="JF7" s="49"/>
      <c r="JG7" s="47"/>
      <c r="JH7" s="40"/>
      <c r="JI7" s="34"/>
      <c r="JJ7" s="55"/>
      <c r="JK7" s="49"/>
      <c r="JL7" s="47"/>
      <c r="JM7" s="40"/>
      <c r="JN7" s="34"/>
      <c r="JO7" s="55"/>
      <c r="JP7" s="49"/>
      <c r="JQ7" s="47"/>
      <c r="JR7" s="40"/>
      <c r="JS7" s="34"/>
      <c r="JT7" s="55"/>
      <c r="JU7" s="49"/>
      <c r="JV7" s="47"/>
      <c r="JW7" s="40"/>
      <c r="JX7" s="34"/>
      <c r="JY7" s="55"/>
      <c r="JZ7" s="49"/>
      <c r="KA7" s="47"/>
      <c r="KB7" s="40"/>
      <c r="KC7" s="34"/>
      <c r="KD7" s="55"/>
      <c r="KE7" s="49"/>
      <c r="KF7" s="47"/>
      <c r="KG7" s="40"/>
      <c r="KH7" s="34"/>
      <c r="KI7" s="55"/>
      <c r="KJ7" s="49"/>
      <c r="KK7" s="47"/>
      <c r="KL7" s="40"/>
      <c r="KM7" s="34"/>
      <c r="KN7" s="55"/>
      <c r="KO7" s="49"/>
      <c r="KP7" s="47"/>
      <c r="KQ7" s="40"/>
      <c r="KR7" s="34"/>
      <c r="KS7" s="55"/>
      <c r="KT7" s="49"/>
      <c r="KU7" s="47"/>
      <c r="KV7" s="40"/>
      <c r="KW7" s="34"/>
      <c r="KX7" s="55"/>
      <c r="KY7" s="49"/>
      <c r="KZ7" s="47"/>
      <c r="LA7" s="40"/>
      <c r="LB7" s="34"/>
      <c r="LC7" s="55"/>
      <c r="LD7" s="49"/>
      <c r="LE7" s="47"/>
      <c r="LF7" s="40"/>
      <c r="LG7" s="34"/>
      <c r="LH7" s="55"/>
      <c r="LI7" s="49"/>
      <c r="LJ7" s="47"/>
      <c r="LK7" s="40"/>
      <c r="LL7" s="34"/>
      <c r="LM7" s="55"/>
      <c r="LN7" s="49"/>
      <c r="LO7" s="47"/>
      <c r="LP7" s="40"/>
      <c r="LQ7" s="34"/>
      <c r="LR7" s="55"/>
      <c r="LS7" s="49"/>
      <c r="LT7" s="47"/>
      <c r="LU7" s="40"/>
      <c r="LV7" s="34"/>
      <c r="LW7" s="55"/>
      <c r="LX7" s="49"/>
      <c r="LY7" s="47"/>
      <c r="LZ7" s="40"/>
      <c r="MA7" s="34"/>
      <c r="MB7" s="55"/>
      <c r="MC7" s="49"/>
      <c r="MD7" s="47"/>
      <c r="ME7" s="40"/>
      <c r="MF7" s="34"/>
      <c r="MG7" s="75"/>
    </row>
    <row r="8" spans="5:345" x14ac:dyDescent="0.2">
      <c r="E8" s="11">
        <v>3</v>
      </c>
      <c r="F8" s="49" t="s">
        <v>78</v>
      </c>
      <c r="G8" s="47" t="s">
        <v>75</v>
      </c>
      <c r="H8" s="40" t="s">
        <v>24</v>
      </c>
      <c r="I8" s="34"/>
      <c r="J8" s="55"/>
      <c r="K8" s="49">
        <v>6</v>
      </c>
      <c r="L8" s="47" t="s">
        <v>100</v>
      </c>
      <c r="M8" s="40" t="s">
        <v>39</v>
      </c>
      <c r="N8" s="34"/>
      <c r="O8" s="55"/>
      <c r="P8" s="49"/>
      <c r="Q8" s="47"/>
      <c r="R8" s="40"/>
      <c r="S8" s="34"/>
      <c r="T8" s="55"/>
      <c r="U8" s="49"/>
      <c r="V8" s="47"/>
      <c r="W8" s="40"/>
      <c r="X8" s="34"/>
      <c r="Y8" s="55"/>
      <c r="Z8" s="49"/>
      <c r="AA8" s="47"/>
      <c r="AB8" s="40"/>
      <c r="AC8" s="34"/>
      <c r="AD8" s="55"/>
      <c r="AE8" s="49"/>
      <c r="AF8" s="47"/>
      <c r="AG8" s="40"/>
      <c r="AH8" s="34"/>
      <c r="AI8" s="55"/>
      <c r="AJ8" s="49"/>
      <c r="AK8" s="47"/>
      <c r="AL8" s="40"/>
      <c r="AM8" s="34"/>
      <c r="AN8" s="55"/>
      <c r="AO8" s="49"/>
      <c r="AP8" s="47"/>
      <c r="AQ8" s="40"/>
      <c r="AR8" s="34"/>
      <c r="AS8" s="55"/>
      <c r="AT8" s="49"/>
      <c r="AU8" s="47"/>
      <c r="AV8" s="40"/>
      <c r="AW8" s="34"/>
      <c r="AX8" s="55"/>
      <c r="AY8" s="49"/>
      <c r="AZ8" s="47"/>
      <c r="BA8" s="40"/>
      <c r="BB8" s="34"/>
      <c r="BC8" s="55"/>
      <c r="BD8" s="49"/>
      <c r="BE8" s="47"/>
      <c r="BF8" s="40"/>
      <c r="BG8" s="34"/>
      <c r="BH8" s="55"/>
      <c r="BI8" s="49"/>
      <c r="BJ8" s="47"/>
      <c r="BK8" s="40"/>
      <c r="BL8" s="34"/>
      <c r="BM8" s="55"/>
      <c r="BN8" s="49"/>
      <c r="BO8" s="47"/>
      <c r="BP8" s="40"/>
      <c r="BQ8" s="34"/>
      <c r="BR8" s="55"/>
      <c r="BS8" s="49"/>
      <c r="BT8" s="47"/>
      <c r="BU8" s="40"/>
      <c r="BV8" s="34"/>
      <c r="BW8" s="55"/>
      <c r="BX8" s="49"/>
      <c r="BY8" s="47"/>
      <c r="BZ8" s="40"/>
      <c r="CA8" s="34"/>
      <c r="CB8" s="55"/>
      <c r="CC8" s="49"/>
      <c r="CD8" s="47"/>
      <c r="CE8" s="40"/>
      <c r="CF8" s="34"/>
      <c r="CG8" s="55"/>
      <c r="CH8" s="49"/>
      <c r="CI8" s="47"/>
      <c r="CJ8" s="40"/>
      <c r="CK8" s="34"/>
      <c r="CL8" s="55"/>
      <c r="CM8" s="49"/>
      <c r="CN8" s="47"/>
      <c r="CO8" s="40"/>
      <c r="CP8" s="34"/>
      <c r="CQ8" s="55"/>
      <c r="CR8" s="49"/>
      <c r="CS8" s="47"/>
      <c r="CT8" s="40"/>
      <c r="CU8" s="34"/>
      <c r="CV8" s="55"/>
      <c r="CW8" s="49"/>
      <c r="CX8" s="47"/>
      <c r="CY8" s="40"/>
      <c r="CZ8" s="34"/>
      <c r="DA8" s="55"/>
      <c r="DB8" s="49"/>
      <c r="DC8" s="47"/>
      <c r="DD8" s="40"/>
      <c r="DE8" s="34"/>
      <c r="DF8" s="55"/>
      <c r="DG8" s="49"/>
      <c r="DH8" s="47"/>
      <c r="DI8" s="40"/>
      <c r="DJ8" s="34"/>
      <c r="DK8" s="55"/>
      <c r="DL8" s="49"/>
      <c r="DM8" s="47"/>
      <c r="DN8" s="40"/>
      <c r="DO8" s="34"/>
      <c r="DP8" s="55"/>
      <c r="DQ8" s="49"/>
      <c r="DR8" s="47"/>
      <c r="DS8" s="40"/>
      <c r="DT8" s="34"/>
      <c r="DU8" s="55"/>
      <c r="DV8" s="49"/>
      <c r="DW8" s="47"/>
      <c r="DX8" s="40"/>
      <c r="DY8" s="34"/>
      <c r="DZ8" s="55"/>
      <c r="EA8" s="49"/>
      <c r="EB8" s="47"/>
      <c r="EC8" s="40"/>
      <c r="ED8" s="34"/>
      <c r="EE8" s="55"/>
      <c r="EF8" s="49"/>
      <c r="EG8" s="47"/>
      <c r="EH8" s="40"/>
      <c r="EI8" s="34"/>
      <c r="EJ8" s="55"/>
      <c r="EK8" s="49"/>
      <c r="EL8" s="47"/>
      <c r="EM8" s="40"/>
      <c r="EN8" s="34"/>
      <c r="EO8" s="55"/>
      <c r="EP8" s="49"/>
      <c r="EQ8" s="47"/>
      <c r="ER8" s="40"/>
      <c r="ES8" s="34"/>
      <c r="ET8" s="55"/>
      <c r="EU8" s="49"/>
      <c r="EV8" s="47"/>
      <c r="EW8" s="40"/>
      <c r="EX8" s="34"/>
      <c r="EY8" s="55"/>
      <c r="EZ8" s="49"/>
      <c r="FA8" s="47"/>
      <c r="FB8" s="40"/>
      <c r="FC8" s="34"/>
      <c r="FD8" s="55"/>
      <c r="FE8" s="49"/>
      <c r="FF8" s="47"/>
      <c r="FG8" s="40"/>
      <c r="FH8" s="34"/>
      <c r="FI8" s="55"/>
      <c r="FJ8" s="49"/>
      <c r="FK8" s="47"/>
      <c r="FL8" s="40"/>
      <c r="FM8" s="34"/>
      <c r="FN8" s="55"/>
      <c r="FO8" s="49"/>
      <c r="FP8" s="47"/>
      <c r="FQ8" s="40"/>
      <c r="FR8" s="34"/>
      <c r="FS8" s="55"/>
      <c r="FT8" s="49"/>
      <c r="FU8" s="47"/>
      <c r="FV8" s="40"/>
      <c r="FW8" s="34"/>
      <c r="FX8" s="55"/>
      <c r="FY8" s="49"/>
      <c r="FZ8" s="47"/>
      <c r="GA8" s="40"/>
      <c r="GB8" s="34"/>
      <c r="GC8" s="55"/>
      <c r="GD8" s="49"/>
      <c r="GE8" s="47"/>
      <c r="GF8" s="40"/>
      <c r="GG8" s="34"/>
      <c r="GH8" s="55"/>
      <c r="GI8" s="49"/>
      <c r="GJ8" s="47"/>
      <c r="GK8" s="40"/>
      <c r="GL8" s="34"/>
      <c r="GM8" s="55"/>
      <c r="GN8" s="49"/>
      <c r="GO8" s="47"/>
      <c r="GP8" s="40"/>
      <c r="GQ8" s="34"/>
      <c r="GR8" s="55"/>
      <c r="GS8" s="49"/>
      <c r="GT8" s="47"/>
      <c r="GU8" s="40"/>
      <c r="GV8" s="34"/>
      <c r="GW8" s="55"/>
      <c r="GX8" s="49"/>
      <c r="GY8" s="47"/>
      <c r="GZ8" s="40"/>
      <c r="HA8" s="34"/>
      <c r="HB8" s="55"/>
      <c r="HC8" s="49"/>
      <c r="HD8" s="47"/>
      <c r="HE8" s="40"/>
      <c r="HF8" s="34"/>
      <c r="HG8" s="55"/>
      <c r="HH8" s="49"/>
      <c r="HI8" s="47"/>
      <c r="HJ8" s="40"/>
      <c r="HK8" s="34"/>
      <c r="HL8" s="55"/>
      <c r="HM8" s="49"/>
      <c r="HN8" s="47"/>
      <c r="HO8" s="40"/>
      <c r="HP8" s="34"/>
      <c r="HQ8" s="55"/>
      <c r="HR8" s="49"/>
      <c r="HS8" s="47"/>
      <c r="HT8" s="40"/>
      <c r="HU8" s="34"/>
      <c r="HV8" s="55"/>
      <c r="HW8" s="49"/>
      <c r="HX8" s="47"/>
      <c r="HY8" s="40"/>
      <c r="HZ8" s="34"/>
      <c r="IA8" s="55"/>
      <c r="IB8" s="49"/>
      <c r="IC8" s="47"/>
      <c r="ID8" s="40"/>
      <c r="IE8" s="34"/>
      <c r="IF8" s="55"/>
      <c r="IG8" s="49"/>
      <c r="IH8" s="47"/>
      <c r="II8" s="40"/>
      <c r="IJ8" s="34"/>
      <c r="IK8" s="55"/>
      <c r="IL8" s="49"/>
      <c r="IM8" s="47"/>
      <c r="IN8" s="40"/>
      <c r="IO8" s="34"/>
      <c r="IP8" s="55"/>
      <c r="IQ8" s="49"/>
      <c r="IR8" s="47"/>
      <c r="IS8" s="40"/>
      <c r="IT8" s="34"/>
      <c r="IU8" s="55"/>
      <c r="IV8" s="49"/>
      <c r="IW8" s="47"/>
      <c r="IX8" s="40"/>
      <c r="IY8" s="34"/>
      <c r="IZ8" s="55"/>
      <c r="JA8" s="49"/>
      <c r="JB8" s="47"/>
      <c r="JC8" s="40"/>
      <c r="JD8" s="34"/>
      <c r="JE8" s="55"/>
      <c r="JF8" s="49"/>
      <c r="JG8" s="47"/>
      <c r="JH8" s="40"/>
      <c r="JI8" s="34"/>
      <c r="JJ8" s="55"/>
      <c r="JK8" s="49"/>
      <c r="JL8" s="47"/>
      <c r="JM8" s="40"/>
      <c r="JN8" s="34"/>
      <c r="JO8" s="55"/>
      <c r="JP8" s="49"/>
      <c r="JQ8" s="47"/>
      <c r="JR8" s="40"/>
      <c r="JS8" s="34"/>
      <c r="JT8" s="55"/>
      <c r="JU8" s="49"/>
      <c r="JV8" s="47"/>
      <c r="JW8" s="40"/>
      <c r="JX8" s="34"/>
      <c r="JY8" s="55"/>
      <c r="JZ8" s="49"/>
      <c r="KA8" s="47"/>
      <c r="KB8" s="40"/>
      <c r="KC8" s="34"/>
      <c r="KD8" s="55"/>
      <c r="KE8" s="49"/>
      <c r="KF8" s="47"/>
      <c r="KG8" s="40"/>
      <c r="KH8" s="34"/>
      <c r="KI8" s="55"/>
      <c r="KJ8" s="49"/>
      <c r="KK8" s="47"/>
      <c r="KL8" s="40"/>
      <c r="KM8" s="34"/>
      <c r="KN8" s="55"/>
      <c r="KO8" s="49"/>
      <c r="KP8" s="47"/>
      <c r="KQ8" s="40"/>
      <c r="KR8" s="34"/>
      <c r="KS8" s="55"/>
      <c r="KT8" s="49"/>
      <c r="KU8" s="47"/>
      <c r="KV8" s="40"/>
      <c r="KW8" s="34"/>
      <c r="KX8" s="55"/>
      <c r="KY8" s="49"/>
      <c r="KZ8" s="47"/>
      <c r="LA8" s="40"/>
      <c r="LB8" s="34"/>
      <c r="LC8" s="55"/>
      <c r="LD8" s="49"/>
      <c r="LE8" s="47"/>
      <c r="LF8" s="40"/>
      <c r="LG8" s="34"/>
      <c r="LH8" s="55"/>
      <c r="LI8" s="49"/>
      <c r="LJ8" s="47"/>
      <c r="LK8" s="40"/>
      <c r="LL8" s="34"/>
      <c r="LM8" s="55"/>
      <c r="LN8" s="49"/>
      <c r="LO8" s="47"/>
      <c r="LP8" s="40"/>
      <c r="LQ8" s="34"/>
      <c r="LR8" s="55"/>
      <c r="LS8" s="49"/>
      <c r="LT8" s="47"/>
      <c r="LU8" s="40"/>
      <c r="LV8" s="34"/>
      <c r="LW8" s="55"/>
      <c r="LX8" s="49"/>
      <c r="LY8" s="47"/>
      <c r="LZ8" s="40"/>
      <c r="MA8" s="34"/>
      <c r="MB8" s="55"/>
      <c r="MC8" s="49"/>
      <c r="MD8" s="47"/>
      <c r="ME8" s="40"/>
      <c r="MF8" s="34"/>
      <c r="MG8" s="75"/>
    </row>
    <row r="9" spans="5:345" x14ac:dyDescent="0.2">
      <c r="E9" s="11">
        <v>4</v>
      </c>
      <c r="F9" s="49" t="s">
        <v>79</v>
      </c>
      <c r="G9" s="47" t="s">
        <v>76</v>
      </c>
      <c r="H9" s="40" t="s">
        <v>25</v>
      </c>
      <c r="I9" s="34"/>
      <c r="J9" s="55"/>
      <c r="K9" s="49">
        <v>7</v>
      </c>
      <c r="L9" s="47" t="s">
        <v>72</v>
      </c>
      <c r="M9" s="40" t="s">
        <v>40</v>
      </c>
      <c r="N9" s="34"/>
      <c r="O9" s="55"/>
      <c r="P9" s="49"/>
      <c r="Q9" s="47"/>
      <c r="R9" s="40"/>
      <c r="S9" s="34"/>
      <c r="T9" s="55"/>
      <c r="U9" s="49"/>
      <c r="V9" s="47"/>
      <c r="W9" s="40"/>
      <c r="X9" s="34"/>
      <c r="Y9" s="55"/>
      <c r="Z9" s="49"/>
      <c r="AA9" s="47"/>
      <c r="AB9" s="40"/>
      <c r="AC9" s="34"/>
      <c r="AD9" s="55"/>
      <c r="AE9" s="49"/>
      <c r="AF9" s="47"/>
      <c r="AG9" s="40"/>
      <c r="AH9" s="34"/>
      <c r="AI9" s="55"/>
      <c r="AJ9" s="49"/>
      <c r="AK9" s="47"/>
      <c r="AL9" s="40"/>
      <c r="AM9" s="34"/>
      <c r="AN9" s="55"/>
      <c r="AO9" s="49"/>
      <c r="AP9" s="47"/>
      <c r="AQ9" s="40"/>
      <c r="AR9" s="34"/>
      <c r="AS9" s="55"/>
      <c r="AT9" s="49"/>
      <c r="AU9" s="47"/>
      <c r="AV9" s="40"/>
      <c r="AW9" s="34"/>
      <c r="AX9" s="55"/>
      <c r="AY9" s="49"/>
      <c r="AZ9" s="47"/>
      <c r="BA9" s="40"/>
      <c r="BB9" s="34"/>
      <c r="BC9" s="55"/>
      <c r="BD9" s="49"/>
      <c r="BE9" s="47"/>
      <c r="BF9" s="40"/>
      <c r="BG9" s="34"/>
      <c r="BH9" s="55"/>
      <c r="BI9" s="49"/>
      <c r="BJ9" s="47"/>
      <c r="BK9" s="40"/>
      <c r="BL9" s="34"/>
      <c r="BM9" s="55"/>
      <c r="BN9" s="49"/>
      <c r="BO9" s="47"/>
      <c r="BP9" s="40"/>
      <c r="BQ9" s="34"/>
      <c r="BR9" s="55"/>
      <c r="BS9" s="49"/>
      <c r="BT9" s="47"/>
      <c r="BU9" s="40"/>
      <c r="BV9" s="34"/>
      <c r="BW9" s="55"/>
      <c r="BX9" s="49"/>
      <c r="BY9" s="47"/>
      <c r="BZ9" s="40"/>
      <c r="CA9" s="34"/>
      <c r="CB9" s="55"/>
      <c r="CC9" s="49"/>
      <c r="CD9" s="47"/>
      <c r="CE9" s="40"/>
      <c r="CF9" s="34"/>
      <c r="CG9" s="55"/>
      <c r="CH9" s="49"/>
      <c r="CI9" s="47"/>
      <c r="CJ9" s="40"/>
      <c r="CK9" s="34"/>
      <c r="CL9" s="55"/>
      <c r="CM9" s="49"/>
      <c r="CN9" s="47"/>
      <c r="CO9" s="40"/>
      <c r="CP9" s="34"/>
      <c r="CQ9" s="55"/>
      <c r="CR9" s="49"/>
      <c r="CS9" s="47"/>
      <c r="CT9" s="40"/>
      <c r="CU9" s="34"/>
      <c r="CV9" s="55"/>
      <c r="CW9" s="49"/>
      <c r="CX9" s="47"/>
      <c r="CY9" s="40"/>
      <c r="CZ9" s="34"/>
      <c r="DA9" s="55"/>
      <c r="DB9" s="49"/>
      <c r="DC9" s="47"/>
      <c r="DD9" s="40"/>
      <c r="DE9" s="34"/>
      <c r="DF9" s="55"/>
      <c r="DG9" s="49"/>
      <c r="DH9" s="47"/>
      <c r="DI9" s="40"/>
      <c r="DJ9" s="34"/>
      <c r="DK9" s="55"/>
      <c r="DL9" s="49"/>
      <c r="DM9" s="47"/>
      <c r="DN9" s="40"/>
      <c r="DO9" s="34"/>
      <c r="DP9" s="55"/>
      <c r="DQ9" s="49"/>
      <c r="DR9" s="47"/>
      <c r="DS9" s="40"/>
      <c r="DT9" s="34"/>
      <c r="DU9" s="55"/>
      <c r="DV9" s="49"/>
      <c r="DW9" s="47"/>
      <c r="DX9" s="40"/>
      <c r="DY9" s="34"/>
      <c r="DZ9" s="55"/>
      <c r="EA9" s="49"/>
      <c r="EB9" s="47"/>
      <c r="EC9" s="40"/>
      <c r="ED9" s="34"/>
      <c r="EE9" s="55"/>
      <c r="EF9" s="49"/>
      <c r="EG9" s="47"/>
      <c r="EH9" s="40"/>
      <c r="EI9" s="34"/>
      <c r="EJ9" s="55"/>
      <c r="EK9" s="49"/>
      <c r="EL9" s="47"/>
      <c r="EM9" s="40"/>
      <c r="EN9" s="34"/>
      <c r="EO9" s="55"/>
      <c r="EP9" s="49"/>
      <c r="EQ9" s="47"/>
      <c r="ER9" s="40"/>
      <c r="ES9" s="34"/>
      <c r="ET9" s="55"/>
      <c r="EU9" s="49"/>
      <c r="EV9" s="47"/>
      <c r="EW9" s="40"/>
      <c r="EX9" s="34"/>
      <c r="EY9" s="55"/>
      <c r="EZ9" s="49"/>
      <c r="FA9" s="47"/>
      <c r="FB9" s="40"/>
      <c r="FC9" s="34"/>
      <c r="FD9" s="55"/>
      <c r="FE9" s="49"/>
      <c r="FF9" s="47"/>
      <c r="FG9" s="40"/>
      <c r="FH9" s="34"/>
      <c r="FI9" s="55"/>
      <c r="FJ9" s="49"/>
      <c r="FK9" s="47"/>
      <c r="FL9" s="40"/>
      <c r="FM9" s="34"/>
      <c r="FN9" s="55"/>
      <c r="FO9" s="49"/>
      <c r="FP9" s="47"/>
      <c r="FQ9" s="40"/>
      <c r="FR9" s="34"/>
      <c r="FS9" s="55"/>
      <c r="FT9" s="49"/>
      <c r="FU9" s="47"/>
      <c r="FV9" s="40"/>
      <c r="FW9" s="34"/>
      <c r="FX9" s="55"/>
      <c r="FY9" s="49"/>
      <c r="FZ9" s="47"/>
      <c r="GA9" s="40"/>
      <c r="GB9" s="34"/>
      <c r="GC9" s="55"/>
      <c r="GD9" s="49"/>
      <c r="GE9" s="47"/>
      <c r="GF9" s="40"/>
      <c r="GG9" s="34"/>
      <c r="GH9" s="55"/>
      <c r="GI9" s="49"/>
      <c r="GJ9" s="47"/>
      <c r="GK9" s="40"/>
      <c r="GL9" s="34"/>
      <c r="GM9" s="55"/>
      <c r="GN9" s="49"/>
      <c r="GO9" s="47"/>
      <c r="GP9" s="40"/>
      <c r="GQ9" s="34"/>
      <c r="GR9" s="55"/>
      <c r="GS9" s="49"/>
      <c r="GT9" s="47"/>
      <c r="GU9" s="40"/>
      <c r="GV9" s="34"/>
      <c r="GW9" s="55"/>
      <c r="GX9" s="49"/>
      <c r="GY9" s="47"/>
      <c r="GZ9" s="40"/>
      <c r="HA9" s="34"/>
      <c r="HB9" s="55"/>
      <c r="HC9" s="49"/>
      <c r="HD9" s="47"/>
      <c r="HE9" s="40"/>
      <c r="HF9" s="34"/>
      <c r="HG9" s="55"/>
      <c r="HH9" s="49"/>
      <c r="HI9" s="47"/>
      <c r="HJ9" s="40"/>
      <c r="HK9" s="34"/>
      <c r="HL9" s="55"/>
      <c r="HM9" s="49"/>
      <c r="HN9" s="47"/>
      <c r="HO9" s="40"/>
      <c r="HP9" s="34"/>
      <c r="HQ9" s="55"/>
      <c r="HR9" s="49"/>
      <c r="HS9" s="47"/>
      <c r="HT9" s="40"/>
      <c r="HU9" s="34"/>
      <c r="HV9" s="55"/>
      <c r="HW9" s="49"/>
      <c r="HX9" s="47"/>
      <c r="HY9" s="40"/>
      <c r="HZ9" s="34"/>
      <c r="IA9" s="55"/>
      <c r="IB9" s="49"/>
      <c r="IC9" s="47"/>
      <c r="ID9" s="40"/>
      <c r="IE9" s="34"/>
      <c r="IF9" s="55"/>
      <c r="IG9" s="49"/>
      <c r="IH9" s="47"/>
      <c r="II9" s="40"/>
      <c r="IJ9" s="34"/>
      <c r="IK9" s="55"/>
      <c r="IL9" s="49"/>
      <c r="IM9" s="47"/>
      <c r="IN9" s="40"/>
      <c r="IO9" s="34"/>
      <c r="IP9" s="55"/>
      <c r="IQ9" s="49"/>
      <c r="IR9" s="47"/>
      <c r="IS9" s="40"/>
      <c r="IT9" s="34"/>
      <c r="IU9" s="55"/>
      <c r="IV9" s="49"/>
      <c r="IW9" s="47"/>
      <c r="IX9" s="40"/>
      <c r="IY9" s="34"/>
      <c r="IZ9" s="55"/>
      <c r="JA9" s="49"/>
      <c r="JB9" s="47"/>
      <c r="JC9" s="40"/>
      <c r="JD9" s="34"/>
      <c r="JE9" s="55"/>
      <c r="JF9" s="49"/>
      <c r="JG9" s="47"/>
      <c r="JH9" s="40"/>
      <c r="JI9" s="34"/>
      <c r="JJ9" s="55"/>
      <c r="JK9" s="49"/>
      <c r="JL9" s="47"/>
      <c r="JM9" s="40"/>
      <c r="JN9" s="34"/>
      <c r="JO9" s="55"/>
      <c r="JP9" s="49"/>
      <c r="JQ9" s="47"/>
      <c r="JR9" s="40"/>
      <c r="JS9" s="34"/>
      <c r="JT9" s="55"/>
      <c r="JU9" s="49"/>
      <c r="JV9" s="47"/>
      <c r="JW9" s="40"/>
      <c r="JX9" s="34"/>
      <c r="JY9" s="55"/>
      <c r="JZ9" s="49"/>
      <c r="KA9" s="47"/>
      <c r="KB9" s="40"/>
      <c r="KC9" s="34"/>
      <c r="KD9" s="55"/>
      <c r="KE9" s="49"/>
      <c r="KF9" s="47"/>
      <c r="KG9" s="40"/>
      <c r="KH9" s="34"/>
      <c r="KI9" s="55"/>
      <c r="KJ9" s="49"/>
      <c r="KK9" s="47"/>
      <c r="KL9" s="40"/>
      <c r="KM9" s="34"/>
      <c r="KN9" s="55"/>
      <c r="KO9" s="49"/>
      <c r="KP9" s="47"/>
      <c r="KQ9" s="40"/>
      <c r="KR9" s="34"/>
      <c r="KS9" s="55"/>
      <c r="KT9" s="49"/>
      <c r="KU9" s="47"/>
      <c r="KV9" s="40"/>
      <c r="KW9" s="34"/>
      <c r="KX9" s="55"/>
      <c r="KY9" s="49"/>
      <c r="KZ9" s="47"/>
      <c r="LA9" s="40"/>
      <c r="LB9" s="34"/>
      <c r="LC9" s="55"/>
      <c r="LD9" s="49"/>
      <c r="LE9" s="47"/>
      <c r="LF9" s="40"/>
      <c r="LG9" s="34"/>
      <c r="LH9" s="55"/>
      <c r="LI9" s="49"/>
      <c r="LJ9" s="47"/>
      <c r="LK9" s="40"/>
      <c r="LL9" s="34"/>
      <c r="LM9" s="55"/>
      <c r="LN9" s="49"/>
      <c r="LO9" s="47"/>
      <c r="LP9" s="40"/>
      <c r="LQ9" s="34"/>
      <c r="LR9" s="55"/>
      <c r="LS9" s="49"/>
      <c r="LT9" s="47"/>
      <c r="LU9" s="40"/>
      <c r="LV9" s="34"/>
      <c r="LW9" s="55"/>
      <c r="LX9" s="49"/>
      <c r="LY9" s="47"/>
      <c r="LZ9" s="40"/>
      <c r="MA9" s="34"/>
      <c r="MB9" s="55"/>
      <c r="MC9" s="49"/>
      <c r="MD9" s="47"/>
      <c r="ME9" s="40"/>
      <c r="MF9" s="34"/>
      <c r="MG9" s="75"/>
    </row>
    <row r="10" spans="5:345" x14ac:dyDescent="0.2">
      <c r="E10" s="11">
        <v>5</v>
      </c>
      <c r="F10" s="49" t="s">
        <v>77</v>
      </c>
      <c r="G10" s="47" t="s">
        <v>62</v>
      </c>
      <c r="H10" s="40" t="s">
        <v>93</v>
      </c>
      <c r="I10" s="34"/>
      <c r="J10" s="55">
        <v>1</v>
      </c>
      <c r="K10" s="49">
        <v>8</v>
      </c>
      <c r="L10" s="47" t="s">
        <v>101</v>
      </c>
      <c r="M10" s="40" t="s">
        <v>117</v>
      </c>
      <c r="N10" s="34"/>
      <c r="O10" s="55"/>
      <c r="P10" s="49"/>
      <c r="Q10" s="47"/>
      <c r="R10" s="40"/>
      <c r="S10" s="34"/>
      <c r="T10" s="55"/>
      <c r="U10" s="49"/>
      <c r="V10" s="47"/>
      <c r="W10" s="40"/>
      <c r="X10" s="34"/>
      <c r="Y10" s="55"/>
      <c r="Z10" s="49"/>
      <c r="AA10" s="47"/>
      <c r="AB10" s="40"/>
      <c r="AC10" s="34"/>
      <c r="AD10" s="55"/>
      <c r="AE10" s="49"/>
      <c r="AF10" s="47"/>
      <c r="AG10" s="40"/>
      <c r="AH10" s="34"/>
      <c r="AI10" s="55"/>
      <c r="AJ10" s="49"/>
      <c r="AK10" s="47"/>
      <c r="AL10" s="40"/>
      <c r="AM10" s="34"/>
      <c r="AN10" s="55"/>
      <c r="AO10" s="49"/>
      <c r="AP10" s="47"/>
      <c r="AQ10" s="40"/>
      <c r="AR10" s="34"/>
      <c r="AS10" s="55"/>
      <c r="AT10" s="49"/>
      <c r="AU10" s="47"/>
      <c r="AV10" s="40"/>
      <c r="AW10" s="34"/>
      <c r="AX10" s="55"/>
      <c r="AY10" s="49"/>
      <c r="AZ10" s="47"/>
      <c r="BA10" s="40"/>
      <c r="BB10" s="34"/>
      <c r="BC10" s="55"/>
      <c r="BD10" s="49"/>
      <c r="BE10" s="47"/>
      <c r="BF10" s="40"/>
      <c r="BG10" s="34"/>
      <c r="BH10" s="55"/>
      <c r="BI10" s="49"/>
      <c r="BJ10" s="47"/>
      <c r="BK10" s="40"/>
      <c r="BL10" s="34"/>
      <c r="BM10" s="55"/>
      <c r="BN10" s="49"/>
      <c r="BO10" s="47"/>
      <c r="BP10" s="40"/>
      <c r="BQ10" s="34"/>
      <c r="BR10" s="55"/>
      <c r="BS10" s="49"/>
      <c r="BT10" s="47"/>
      <c r="BU10" s="40"/>
      <c r="BV10" s="34"/>
      <c r="BW10" s="55"/>
      <c r="BX10" s="49"/>
      <c r="BY10" s="47"/>
      <c r="BZ10" s="40"/>
      <c r="CA10" s="34"/>
      <c r="CB10" s="55"/>
      <c r="CC10" s="49"/>
      <c r="CD10" s="47"/>
      <c r="CE10" s="40"/>
      <c r="CF10" s="34"/>
      <c r="CG10" s="55"/>
      <c r="CH10" s="49"/>
      <c r="CI10" s="47"/>
      <c r="CJ10" s="40"/>
      <c r="CK10" s="34"/>
      <c r="CL10" s="55"/>
      <c r="CM10" s="49"/>
      <c r="CN10" s="47"/>
      <c r="CO10" s="40"/>
      <c r="CP10" s="34"/>
      <c r="CQ10" s="55"/>
      <c r="CR10" s="49"/>
      <c r="CS10" s="47"/>
      <c r="CT10" s="40"/>
      <c r="CU10" s="34"/>
      <c r="CV10" s="55"/>
      <c r="CW10" s="49"/>
      <c r="CX10" s="47"/>
      <c r="CY10" s="40"/>
      <c r="CZ10" s="34"/>
      <c r="DA10" s="55"/>
      <c r="DB10" s="49"/>
      <c r="DC10" s="47"/>
      <c r="DD10" s="40"/>
      <c r="DE10" s="34"/>
      <c r="DF10" s="55"/>
      <c r="DG10" s="49"/>
      <c r="DH10" s="47"/>
      <c r="DI10" s="40"/>
      <c r="DJ10" s="34"/>
      <c r="DK10" s="55"/>
      <c r="DL10" s="49"/>
      <c r="DM10" s="47"/>
      <c r="DN10" s="40"/>
      <c r="DO10" s="34"/>
      <c r="DP10" s="55"/>
      <c r="DQ10" s="49"/>
      <c r="DR10" s="47"/>
      <c r="DS10" s="40"/>
      <c r="DT10" s="34"/>
      <c r="DU10" s="55"/>
      <c r="DV10" s="49"/>
      <c r="DW10" s="47"/>
      <c r="DX10" s="40"/>
      <c r="DY10" s="34"/>
      <c r="DZ10" s="55"/>
      <c r="EA10" s="49"/>
      <c r="EB10" s="47"/>
      <c r="EC10" s="40"/>
      <c r="ED10" s="34"/>
      <c r="EE10" s="55"/>
      <c r="EF10" s="49"/>
      <c r="EG10" s="47"/>
      <c r="EH10" s="40"/>
      <c r="EI10" s="34"/>
      <c r="EJ10" s="55"/>
      <c r="EK10" s="49"/>
      <c r="EL10" s="47"/>
      <c r="EM10" s="40"/>
      <c r="EN10" s="34"/>
      <c r="EO10" s="55"/>
      <c r="EP10" s="49"/>
      <c r="EQ10" s="47"/>
      <c r="ER10" s="40"/>
      <c r="ES10" s="34"/>
      <c r="ET10" s="55"/>
      <c r="EU10" s="49"/>
      <c r="EV10" s="47"/>
      <c r="EW10" s="40"/>
      <c r="EX10" s="34"/>
      <c r="EY10" s="55"/>
      <c r="EZ10" s="49"/>
      <c r="FA10" s="47"/>
      <c r="FB10" s="40"/>
      <c r="FC10" s="34"/>
      <c r="FD10" s="55"/>
      <c r="FE10" s="49"/>
      <c r="FF10" s="47"/>
      <c r="FG10" s="40"/>
      <c r="FH10" s="34"/>
      <c r="FI10" s="55"/>
      <c r="FJ10" s="49"/>
      <c r="FK10" s="47"/>
      <c r="FL10" s="40"/>
      <c r="FM10" s="34"/>
      <c r="FN10" s="55"/>
      <c r="FO10" s="49"/>
      <c r="FP10" s="47"/>
      <c r="FQ10" s="40"/>
      <c r="FR10" s="34"/>
      <c r="FS10" s="55"/>
      <c r="FT10" s="49"/>
      <c r="FU10" s="47"/>
      <c r="FV10" s="40"/>
      <c r="FW10" s="34"/>
      <c r="FX10" s="55"/>
      <c r="FY10" s="49"/>
      <c r="FZ10" s="47"/>
      <c r="GA10" s="40"/>
      <c r="GB10" s="34"/>
      <c r="GC10" s="55"/>
      <c r="GD10" s="49"/>
      <c r="GE10" s="47"/>
      <c r="GF10" s="40"/>
      <c r="GG10" s="34"/>
      <c r="GH10" s="55"/>
      <c r="GI10" s="49"/>
      <c r="GJ10" s="47"/>
      <c r="GK10" s="40"/>
      <c r="GL10" s="34"/>
      <c r="GM10" s="55"/>
      <c r="GN10" s="49"/>
      <c r="GO10" s="47"/>
      <c r="GP10" s="40"/>
      <c r="GQ10" s="34"/>
      <c r="GR10" s="55"/>
      <c r="GS10" s="49"/>
      <c r="GT10" s="47"/>
      <c r="GU10" s="40"/>
      <c r="GV10" s="34"/>
      <c r="GW10" s="55"/>
      <c r="GX10" s="49"/>
      <c r="GY10" s="47"/>
      <c r="GZ10" s="40"/>
      <c r="HA10" s="34"/>
      <c r="HB10" s="55"/>
      <c r="HC10" s="49"/>
      <c r="HD10" s="47"/>
      <c r="HE10" s="40"/>
      <c r="HF10" s="34"/>
      <c r="HG10" s="55"/>
      <c r="HH10" s="49"/>
      <c r="HI10" s="47"/>
      <c r="HJ10" s="40"/>
      <c r="HK10" s="34"/>
      <c r="HL10" s="55"/>
      <c r="HM10" s="49"/>
      <c r="HN10" s="47"/>
      <c r="HO10" s="40"/>
      <c r="HP10" s="34"/>
      <c r="HQ10" s="55"/>
      <c r="HR10" s="49"/>
      <c r="HS10" s="47"/>
      <c r="HT10" s="40"/>
      <c r="HU10" s="34"/>
      <c r="HV10" s="55"/>
      <c r="HW10" s="49"/>
      <c r="HX10" s="47"/>
      <c r="HY10" s="40"/>
      <c r="HZ10" s="34"/>
      <c r="IA10" s="55"/>
      <c r="IB10" s="49"/>
      <c r="IC10" s="47"/>
      <c r="ID10" s="40"/>
      <c r="IE10" s="34"/>
      <c r="IF10" s="55"/>
      <c r="IG10" s="49"/>
      <c r="IH10" s="47"/>
      <c r="II10" s="40"/>
      <c r="IJ10" s="34"/>
      <c r="IK10" s="55"/>
      <c r="IL10" s="49"/>
      <c r="IM10" s="47"/>
      <c r="IN10" s="40"/>
      <c r="IO10" s="34"/>
      <c r="IP10" s="55"/>
      <c r="IQ10" s="49"/>
      <c r="IR10" s="47"/>
      <c r="IS10" s="40"/>
      <c r="IT10" s="34"/>
      <c r="IU10" s="55"/>
      <c r="IV10" s="49"/>
      <c r="IW10" s="47"/>
      <c r="IX10" s="40"/>
      <c r="IY10" s="34"/>
      <c r="IZ10" s="55"/>
      <c r="JA10" s="49"/>
      <c r="JB10" s="47"/>
      <c r="JC10" s="40"/>
      <c r="JD10" s="34"/>
      <c r="JE10" s="55"/>
      <c r="JF10" s="49"/>
      <c r="JG10" s="47"/>
      <c r="JH10" s="40"/>
      <c r="JI10" s="34"/>
      <c r="JJ10" s="55"/>
      <c r="JK10" s="49"/>
      <c r="JL10" s="47"/>
      <c r="JM10" s="40"/>
      <c r="JN10" s="34"/>
      <c r="JO10" s="55"/>
      <c r="JP10" s="49"/>
      <c r="JQ10" s="47"/>
      <c r="JR10" s="40"/>
      <c r="JS10" s="34"/>
      <c r="JT10" s="55"/>
      <c r="JU10" s="49"/>
      <c r="JV10" s="47"/>
      <c r="JW10" s="40"/>
      <c r="JX10" s="34"/>
      <c r="JY10" s="55"/>
      <c r="JZ10" s="49"/>
      <c r="KA10" s="47"/>
      <c r="KB10" s="40"/>
      <c r="KC10" s="34"/>
      <c r="KD10" s="55"/>
      <c r="KE10" s="49"/>
      <c r="KF10" s="47"/>
      <c r="KG10" s="40"/>
      <c r="KH10" s="34"/>
      <c r="KI10" s="55"/>
      <c r="KJ10" s="49"/>
      <c r="KK10" s="47"/>
      <c r="KL10" s="40"/>
      <c r="KM10" s="34"/>
      <c r="KN10" s="55"/>
      <c r="KO10" s="49"/>
      <c r="KP10" s="47"/>
      <c r="KQ10" s="40"/>
      <c r="KR10" s="34"/>
      <c r="KS10" s="55"/>
      <c r="KT10" s="49"/>
      <c r="KU10" s="47"/>
      <c r="KV10" s="40"/>
      <c r="KW10" s="34"/>
      <c r="KX10" s="55"/>
      <c r="KY10" s="49"/>
      <c r="KZ10" s="47"/>
      <c r="LA10" s="40"/>
      <c r="LB10" s="34"/>
      <c r="LC10" s="55"/>
      <c r="LD10" s="49"/>
      <c r="LE10" s="47"/>
      <c r="LF10" s="40"/>
      <c r="LG10" s="34"/>
      <c r="LH10" s="55"/>
      <c r="LI10" s="49"/>
      <c r="LJ10" s="47"/>
      <c r="LK10" s="40"/>
      <c r="LL10" s="34"/>
      <c r="LM10" s="55"/>
      <c r="LN10" s="49"/>
      <c r="LO10" s="47"/>
      <c r="LP10" s="40"/>
      <c r="LQ10" s="34"/>
      <c r="LR10" s="55"/>
      <c r="LS10" s="49"/>
      <c r="LT10" s="47"/>
      <c r="LU10" s="40"/>
      <c r="LV10" s="34"/>
      <c r="LW10" s="55"/>
      <c r="LX10" s="49"/>
      <c r="LY10" s="47"/>
      <c r="LZ10" s="40"/>
      <c r="MA10" s="34"/>
      <c r="MB10" s="55"/>
      <c r="MC10" s="49"/>
      <c r="MD10" s="47"/>
      <c r="ME10" s="40"/>
      <c r="MF10" s="34"/>
      <c r="MG10" s="75"/>
    </row>
    <row r="11" spans="5:345" x14ac:dyDescent="0.2">
      <c r="E11" s="11">
        <v>6</v>
      </c>
      <c r="F11" s="49" t="s">
        <v>80</v>
      </c>
      <c r="G11" s="47" t="s">
        <v>57</v>
      </c>
      <c r="H11" s="40" t="s">
        <v>26</v>
      </c>
      <c r="I11" s="34"/>
      <c r="J11" s="55"/>
      <c r="K11" s="49">
        <v>9</v>
      </c>
      <c r="L11" s="47" t="s">
        <v>102</v>
      </c>
      <c r="M11" s="40" t="s">
        <v>41</v>
      </c>
      <c r="N11" s="34"/>
      <c r="O11" s="55"/>
      <c r="P11" s="49"/>
      <c r="Q11" s="47"/>
      <c r="R11" s="40"/>
      <c r="S11" s="34"/>
      <c r="T11" s="55"/>
      <c r="U11" s="49"/>
      <c r="V11" s="47"/>
      <c r="W11" s="40"/>
      <c r="X11" s="34"/>
      <c r="Y11" s="55"/>
      <c r="Z11" s="49"/>
      <c r="AA11" s="47"/>
      <c r="AB11" s="40"/>
      <c r="AC11" s="34"/>
      <c r="AD11" s="55"/>
      <c r="AE11" s="49"/>
      <c r="AF11" s="47"/>
      <c r="AG11" s="40"/>
      <c r="AH11" s="34"/>
      <c r="AI11" s="55"/>
      <c r="AJ11" s="49"/>
      <c r="AK11" s="47"/>
      <c r="AL11" s="40"/>
      <c r="AM11" s="34"/>
      <c r="AN11" s="55"/>
      <c r="AO11" s="49"/>
      <c r="AP11" s="47"/>
      <c r="AQ11" s="40"/>
      <c r="AR11" s="34"/>
      <c r="AS11" s="55"/>
      <c r="AT11" s="49"/>
      <c r="AU11" s="47"/>
      <c r="AV11" s="40"/>
      <c r="AW11" s="34"/>
      <c r="AX11" s="55"/>
      <c r="AY11" s="49"/>
      <c r="AZ11" s="47"/>
      <c r="BA11" s="40"/>
      <c r="BB11" s="34"/>
      <c r="BC11" s="55"/>
      <c r="BD11" s="49"/>
      <c r="BE11" s="47"/>
      <c r="BF11" s="40"/>
      <c r="BG11" s="34"/>
      <c r="BH11" s="55"/>
      <c r="BI11" s="49"/>
      <c r="BJ11" s="47"/>
      <c r="BK11" s="40"/>
      <c r="BL11" s="34"/>
      <c r="BM11" s="55"/>
      <c r="BN11" s="49"/>
      <c r="BO11" s="47"/>
      <c r="BP11" s="40"/>
      <c r="BQ11" s="34"/>
      <c r="BR11" s="55"/>
      <c r="BS11" s="49"/>
      <c r="BT11" s="47"/>
      <c r="BU11" s="40"/>
      <c r="BV11" s="34"/>
      <c r="BW11" s="55"/>
      <c r="BX11" s="49"/>
      <c r="BY11" s="47"/>
      <c r="BZ11" s="40"/>
      <c r="CA11" s="34"/>
      <c r="CB11" s="55"/>
      <c r="CC11" s="49"/>
      <c r="CD11" s="47"/>
      <c r="CE11" s="40"/>
      <c r="CF11" s="34"/>
      <c r="CG11" s="55"/>
      <c r="CH11" s="49"/>
      <c r="CI11" s="47"/>
      <c r="CJ11" s="40"/>
      <c r="CK11" s="34"/>
      <c r="CL11" s="55"/>
      <c r="CM11" s="49"/>
      <c r="CN11" s="47"/>
      <c r="CO11" s="40"/>
      <c r="CP11" s="34"/>
      <c r="CQ11" s="55"/>
      <c r="CR11" s="49"/>
      <c r="CS11" s="47"/>
      <c r="CT11" s="40"/>
      <c r="CU11" s="34"/>
      <c r="CV11" s="55"/>
      <c r="CW11" s="49"/>
      <c r="CX11" s="47"/>
      <c r="CY11" s="40"/>
      <c r="CZ11" s="34"/>
      <c r="DA11" s="55"/>
      <c r="DB11" s="49"/>
      <c r="DC11" s="47"/>
      <c r="DD11" s="40"/>
      <c r="DE11" s="34"/>
      <c r="DF11" s="55"/>
      <c r="DG11" s="49"/>
      <c r="DH11" s="47"/>
      <c r="DI11" s="40"/>
      <c r="DJ11" s="34"/>
      <c r="DK11" s="55"/>
      <c r="DL11" s="49"/>
      <c r="DM11" s="47"/>
      <c r="DN11" s="40"/>
      <c r="DO11" s="34"/>
      <c r="DP11" s="55"/>
      <c r="DQ11" s="49"/>
      <c r="DR11" s="47"/>
      <c r="DS11" s="40"/>
      <c r="DT11" s="34"/>
      <c r="DU11" s="55"/>
      <c r="DV11" s="49"/>
      <c r="DW11" s="47"/>
      <c r="DX11" s="40"/>
      <c r="DY11" s="34"/>
      <c r="DZ11" s="55"/>
      <c r="EA11" s="49"/>
      <c r="EB11" s="47"/>
      <c r="EC11" s="40"/>
      <c r="ED11" s="34"/>
      <c r="EE11" s="55"/>
      <c r="EF11" s="49"/>
      <c r="EG11" s="47"/>
      <c r="EH11" s="40"/>
      <c r="EI11" s="34"/>
      <c r="EJ11" s="55"/>
      <c r="EK11" s="49"/>
      <c r="EL11" s="47"/>
      <c r="EM11" s="40"/>
      <c r="EN11" s="34"/>
      <c r="EO11" s="55"/>
      <c r="EP11" s="49"/>
      <c r="EQ11" s="47"/>
      <c r="ER11" s="40"/>
      <c r="ES11" s="34"/>
      <c r="ET11" s="55"/>
      <c r="EU11" s="49"/>
      <c r="EV11" s="47"/>
      <c r="EW11" s="40"/>
      <c r="EX11" s="34"/>
      <c r="EY11" s="55"/>
      <c r="EZ11" s="49"/>
      <c r="FA11" s="47"/>
      <c r="FB11" s="40"/>
      <c r="FC11" s="34"/>
      <c r="FD11" s="55"/>
      <c r="FE11" s="49"/>
      <c r="FF11" s="47"/>
      <c r="FG11" s="40"/>
      <c r="FH11" s="34"/>
      <c r="FI11" s="55"/>
      <c r="FJ11" s="49"/>
      <c r="FK11" s="47"/>
      <c r="FL11" s="40"/>
      <c r="FM11" s="34"/>
      <c r="FN11" s="55"/>
      <c r="FO11" s="49"/>
      <c r="FP11" s="47"/>
      <c r="FQ11" s="40"/>
      <c r="FR11" s="34"/>
      <c r="FS11" s="55"/>
      <c r="FT11" s="49"/>
      <c r="FU11" s="47"/>
      <c r="FV11" s="40"/>
      <c r="FW11" s="34"/>
      <c r="FX11" s="55"/>
      <c r="FY11" s="49"/>
      <c r="FZ11" s="47"/>
      <c r="GA11" s="40"/>
      <c r="GB11" s="34"/>
      <c r="GC11" s="55"/>
      <c r="GD11" s="49"/>
      <c r="GE11" s="47"/>
      <c r="GF11" s="40"/>
      <c r="GG11" s="34"/>
      <c r="GH11" s="55"/>
      <c r="GI11" s="49"/>
      <c r="GJ11" s="47"/>
      <c r="GK11" s="40"/>
      <c r="GL11" s="34"/>
      <c r="GM11" s="55"/>
      <c r="GN11" s="49"/>
      <c r="GO11" s="47"/>
      <c r="GP11" s="40"/>
      <c r="GQ11" s="34"/>
      <c r="GR11" s="55"/>
      <c r="GS11" s="49"/>
      <c r="GT11" s="47"/>
      <c r="GU11" s="40"/>
      <c r="GV11" s="34"/>
      <c r="GW11" s="55"/>
      <c r="GX11" s="49"/>
      <c r="GY11" s="47"/>
      <c r="GZ11" s="40"/>
      <c r="HA11" s="34"/>
      <c r="HB11" s="55"/>
      <c r="HC11" s="49"/>
      <c r="HD11" s="47"/>
      <c r="HE11" s="40"/>
      <c r="HF11" s="34"/>
      <c r="HG11" s="55"/>
      <c r="HH11" s="49"/>
      <c r="HI11" s="47"/>
      <c r="HJ11" s="40"/>
      <c r="HK11" s="34"/>
      <c r="HL11" s="55"/>
      <c r="HM11" s="49"/>
      <c r="HN11" s="47"/>
      <c r="HO11" s="40"/>
      <c r="HP11" s="34"/>
      <c r="HQ11" s="55"/>
      <c r="HR11" s="49"/>
      <c r="HS11" s="47"/>
      <c r="HT11" s="40"/>
      <c r="HU11" s="34"/>
      <c r="HV11" s="55"/>
      <c r="HW11" s="49"/>
      <c r="HX11" s="47"/>
      <c r="HY11" s="40"/>
      <c r="HZ11" s="34"/>
      <c r="IA11" s="55"/>
      <c r="IB11" s="49"/>
      <c r="IC11" s="47"/>
      <c r="ID11" s="40"/>
      <c r="IE11" s="34"/>
      <c r="IF11" s="55"/>
      <c r="IG11" s="49"/>
      <c r="IH11" s="47"/>
      <c r="II11" s="40"/>
      <c r="IJ11" s="34"/>
      <c r="IK11" s="55"/>
      <c r="IL11" s="49"/>
      <c r="IM11" s="47"/>
      <c r="IN11" s="40"/>
      <c r="IO11" s="34"/>
      <c r="IP11" s="55"/>
      <c r="IQ11" s="49"/>
      <c r="IR11" s="47"/>
      <c r="IS11" s="40"/>
      <c r="IT11" s="34"/>
      <c r="IU11" s="55"/>
      <c r="IV11" s="49"/>
      <c r="IW11" s="47"/>
      <c r="IX11" s="40"/>
      <c r="IY11" s="34"/>
      <c r="IZ11" s="55"/>
      <c r="JA11" s="49"/>
      <c r="JB11" s="47"/>
      <c r="JC11" s="40"/>
      <c r="JD11" s="34"/>
      <c r="JE11" s="55"/>
      <c r="JF11" s="49"/>
      <c r="JG11" s="47"/>
      <c r="JH11" s="40"/>
      <c r="JI11" s="34"/>
      <c r="JJ11" s="55"/>
      <c r="JK11" s="49"/>
      <c r="JL11" s="47"/>
      <c r="JM11" s="40"/>
      <c r="JN11" s="34"/>
      <c r="JO11" s="55"/>
      <c r="JP11" s="49"/>
      <c r="JQ11" s="47"/>
      <c r="JR11" s="40"/>
      <c r="JS11" s="34"/>
      <c r="JT11" s="55"/>
      <c r="JU11" s="49"/>
      <c r="JV11" s="47"/>
      <c r="JW11" s="40"/>
      <c r="JX11" s="34"/>
      <c r="JY11" s="55"/>
      <c r="JZ11" s="49"/>
      <c r="KA11" s="47"/>
      <c r="KB11" s="40"/>
      <c r="KC11" s="34"/>
      <c r="KD11" s="55"/>
      <c r="KE11" s="49"/>
      <c r="KF11" s="47"/>
      <c r="KG11" s="40"/>
      <c r="KH11" s="34"/>
      <c r="KI11" s="55"/>
      <c r="KJ11" s="49"/>
      <c r="KK11" s="47"/>
      <c r="KL11" s="40"/>
      <c r="KM11" s="34"/>
      <c r="KN11" s="55"/>
      <c r="KO11" s="49"/>
      <c r="KP11" s="47"/>
      <c r="KQ11" s="40"/>
      <c r="KR11" s="34"/>
      <c r="KS11" s="55"/>
      <c r="KT11" s="49"/>
      <c r="KU11" s="47"/>
      <c r="KV11" s="40"/>
      <c r="KW11" s="34"/>
      <c r="KX11" s="55"/>
      <c r="KY11" s="49"/>
      <c r="KZ11" s="47"/>
      <c r="LA11" s="40"/>
      <c r="LB11" s="34"/>
      <c r="LC11" s="55"/>
      <c r="LD11" s="49"/>
      <c r="LE11" s="47"/>
      <c r="LF11" s="40"/>
      <c r="LG11" s="34"/>
      <c r="LH11" s="55"/>
      <c r="LI11" s="49"/>
      <c r="LJ11" s="47"/>
      <c r="LK11" s="40"/>
      <c r="LL11" s="34"/>
      <c r="LM11" s="55"/>
      <c r="LN11" s="49"/>
      <c r="LO11" s="47"/>
      <c r="LP11" s="40"/>
      <c r="LQ11" s="34"/>
      <c r="LR11" s="55"/>
      <c r="LS11" s="49"/>
      <c r="LT11" s="47"/>
      <c r="LU11" s="40"/>
      <c r="LV11" s="34"/>
      <c r="LW11" s="55"/>
      <c r="LX11" s="49"/>
      <c r="LY11" s="47"/>
      <c r="LZ11" s="40"/>
      <c r="MA11" s="34"/>
      <c r="MB11" s="55"/>
      <c r="MC11" s="49"/>
      <c r="MD11" s="47"/>
      <c r="ME11" s="40"/>
      <c r="MF11" s="34"/>
      <c r="MG11" s="75"/>
    </row>
    <row r="12" spans="5:345" x14ac:dyDescent="0.2">
      <c r="E12" s="11">
        <v>7</v>
      </c>
      <c r="F12" s="49" t="s">
        <v>81</v>
      </c>
      <c r="G12" s="47" t="s">
        <v>55</v>
      </c>
      <c r="H12" s="40" t="s">
        <v>27</v>
      </c>
      <c r="I12" s="34"/>
      <c r="J12" s="55"/>
      <c r="K12" s="49">
        <v>10</v>
      </c>
      <c r="L12" s="47" t="s">
        <v>103</v>
      </c>
      <c r="M12" s="40" t="s">
        <v>42</v>
      </c>
      <c r="N12" s="34"/>
      <c r="O12" s="55"/>
      <c r="P12" s="49"/>
      <c r="Q12" s="47"/>
      <c r="R12" s="40"/>
      <c r="S12" s="34"/>
      <c r="T12" s="55"/>
      <c r="U12" s="49"/>
      <c r="V12" s="47"/>
      <c r="W12" s="40"/>
      <c r="X12" s="34"/>
      <c r="Y12" s="55"/>
      <c r="Z12" s="49"/>
      <c r="AA12" s="47"/>
      <c r="AB12" s="40"/>
      <c r="AC12" s="34"/>
      <c r="AD12" s="55"/>
      <c r="AE12" s="49"/>
      <c r="AF12" s="47"/>
      <c r="AG12" s="40"/>
      <c r="AH12" s="34"/>
      <c r="AI12" s="55"/>
      <c r="AJ12" s="49"/>
      <c r="AK12" s="47"/>
      <c r="AL12" s="40"/>
      <c r="AM12" s="34"/>
      <c r="AN12" s="55"/>
      <c r="AO12" s="49"/>
      <c r="AP12" s="47"/>
      <c r="AQ12" s="40"/>
      <c r="AR12" s="34"/>
      <c r="AS12" s="55"/>
      <c r="AT12" s="49"/>
      <c r="AU12" s="47"/>
      <c r="AV12" s="40"/>
      <c r="AW12" s="34"/>
      <c r="AX12" s="55"/>
      <c r="AY12" s="49"/>
      <c r="AZ12" s="47"/>
      <c r="BA12" s="40"/>
      <c r="BB12" s="34"/>
      <c r="BC12" s="55"/>
      <c r="BD12" s="49"/>
      <c r="BE12" s="47"/>
      <c r="BF12" s="40"/>
      <c r="BG12" s="34"/>
      <c r="BH12" s="55"/>
      <c r="BI12" s="49"/>
      <c r="BJ12" s="47"/>
      <c r="BK12" s="40"/>
      <c r="BL12" s="34"/>
      <c r="BM12" s="55"/>
      <c r="BN12" s="49"/>
      <c r="BO12" s="47"/>
      <c r="BP12" s="40"/>
      <c r="BQ12" s="34"/>
      <c r="BR12" s="55"/>
      <c r="BS12" s="49"/>
      <c r="BT12" s="47"/>
      <c r="BU12" s="40"/>
      <c r="BV12" s="34"/>
      <c r="BW12" s="55"/>
      <c r="BX12" s="49"/>
      <c r="BY12" s="47"/>
      <c r="BZ12" s="40"/>
      <c r="CA12" s="34"/>
      <c r="CB12" s="55"/>
      <c r="CC12" s="49"/>
      <c r="CD12" s="47"/>
      <c r="CE12" s="40"/>
      <c r="CF12" s="34"/>
      <c r="CG12" s="55"/>
      <c r="CH12" s="49"/>
      <c r="CI12" s="47"/>
      <c r="CJ12" s="40"/>
      <c r="CK12" s="34"/>
      <c r="CL12" s="55"/>
      <c r="CM12" s="49"/>
      <c r="CN12" s="47"/>
      <c r="CO12" s="40"/>
      <c r="CP12" s="34"/>
      <c r="CQ12" s="55"/>
      <c r="CR12" s="49"/>
      <c r="CS12" s="47"/>
      <c r="CT12" s="40"/>
      <c r="CU12" s="34"/>
      <c r="CV12" s="55"/>
      <c r="CW12" s="49"/>
      <c r="CX12" s="47"/>
      <c r="CY12" s="40"/>
      <c r="CZ12" s="34"/>
      <c r="DA12" s="55"/>
      <c r="DB12" s="49"/>
      <c r="DC12" s="47"/>
      <c r="DD12" s="40"/>
      <c r="DE12" s="34"/>
      <c r="DF12" s="55"/>
      <c r="DG12" s="49"/>
      <c r="DH12" s="47"/>
      <c r="DI12" s="40"/>
      <c r="DJ12" s="34"/>
      <c r="DK12" s="55"/>
      <c r="DL12" s="49"/>
      <c r="DM12" s="47"/>
      <c r="DN12" s="40"/>
      <c r="DO12" s="34"/>
      <c r="DP12" s="55"/>
      <c r="DQ12" s="49"/>
      <c r="DR12" s="47"/>
      <c r="DS12" s="40"/>
      <c r="DT12" s="34"/>
      <c r="DU12" s="55"/>
      <c r="DV12" s="49"/>
      <c r="DW12" s="47"/>
      <c r="DX12" s="40"/>
      <c r="DY12" s="34"/>
      <c r="DZ12" s="55"/>
      <c r="EA12" s="49"/>
      <c r="EB12" s="47"/>
      <c r="EC12" s="40"/>
      <c r="ED12" s="34"/>
      <c r="EE12" s="55"/>
      <c r="EF12" s="49"/>
      <c r="EG12" s="47"/>
      <c r="EH12" s="40"/>
      <c r="EI12" s="34"/>
      <c r="EJ12" s="55"/>
      <c r="EK12" s="49"/>
      <c r="EL12" s="47"/>
      <c r="EM12" s="40"/>
      <c r="EN12" s="34"/>
      <c r="EO12" s="55"/>
      <c r="EP12" s="49"/>
      <c r="EQ12" s="47"/>
      <c r="ER12" s="40"/>
      <c r="ES12" s="34"/>
      <c r="ET12" s="55"/>
      <c r="EU12" s="49"/>
      <c r="EV12" s="47"/>
      <c r="EW12" s="40"/>
      <c r="EX12" s="34"/>
      <c r="EY12" s="55"/>
      <c r="EZ12" s="49"/>
      <c r="FA12" s="47"/>
      <c r="FB12" s="40"/>
      <c r="FC12" s="34"/>
      <c r="FD12" s="55"/>
      <c r="FE12" s="49"/>
      <c r="FF12" s="47"/>
      <c r="FG12" s="40"/>
      <c r="FH12" s="34"/>
      <c r="FI12" s="55"/>
      <c r="FJ12" s="49"/>
      <c r="FK12" s="47"/>
      <c r="FL12" s="40"/>
      <c r="FM12" s="34"/>
      <c r="FN12" s="55"/>
      <c r="FO12" s="49"/>
      <c r="FP12" s="47"/>
      <c r="FQ12" s="40"/>
      <c r="FR12" s="34"/>
      <c r="FS12" s="55"/>
      <c r="FT12" s="49"/>
      <c r="FU12" s="47"/>
      <c r="FV12" s="40"/>
      <c r="FW12" s="34"/>
      <c r="FX12" s="55"/>
      <c r="FY12" s="49"/>
      <c r="FZ12" s="47"/>
      <c r="GA12" s="40"/>
      <c r="GB12" s="34"/>
      <c r="GC12" s="55"/>
      <c r="GD12" s="49"/>
      <c r="GE12" s="47"/>
      <c r="GF12" s="40"/>
      <c r="GG12" s="34"/>
      <c r="GH12" s="55"/>
      <c r="GI12" s="49"/>
      <c r="GJ12" s="47"/>
      <c r="GK12" s="40"/>
      <c r="GL12" s="34"/>
      <c r="GM12" s="55"/>
      <c r="GN12" s="49"/>
      <c r="GO12" s="47"/>
      <c r="GP12" s="40"/>
      <c r="GQ12" s="34"/>
      <c r="GR12" s="55"/>
      <c r="GS12" s="49"/>
      <c r="GT12" s="47"/>
      <c r="GU12" s="40"/>
      <c r="GV12" s="34"/>
      <c r="GW12" s="55"/>
      <c r="GX12" s="49"/>
      <c r="GY12" s="47"/>
      <c r="GZ12" s="40"/>
      <c r="HA12" s="34"/>
      <c r="HB12" s="55"/>
      <c r="HC12" s="49"/>
      <c r="HD12" s="47"/>
      <c r="HE12" s="40"/>
      <c r="HF12" s="34"/>
      <c r="HG12" s="55"/>
      <c r="HH12" s="49"/>
      <c r="HI12" s="47"/>
      <c r="HJ12" s="40"/>
      <c r="HK12" s="34"/>
      <c r="HL12" s="55"/>
      <c r="HM12" s="49"/>
      <c r="HN12" s="47"/>
      <c r="HO12" s="40"/>
      <c r="HP12" s="34"/>
      <c r="HQ12" s="55"/>
      <c r="HR12" s="49"/>
      <c r="HS12" s="47"/>
      <c r="HT12" s="40"/>
      <c r="HU12" s="34"/>
      <c r="HV12" s="55"/>
      <c r="HW12" s="49"/>
      <c r="HX12" s="47"/>
      <c r="HY12" s="40"/>
      <c r="HZ12" s="34"/>
      <c r="IA12" s="55"/>
      <c r="IB12" s="49"/>
      <c r="IC12" s="47"/>
      <c r="ID12" s="40"/>
      <c r="IE12" s="34"/>
      <c r="IF12" s="55"/>
      <c r="IG12" s="49"/>
      <c r="IH12" s="47"/>
      <c r="II12" s="40"/>
      <c r="IJ12" s="34"/>
      <c r="IK12" s="55"/>
      <c r="IL12" s="49"/>
      <c r="IM12" s="47"/>
      <c r="IN12" s="40"/>
      <c r="IO12" s="34"/>
      <c r="IP12" s="55"/>
      <c r="IQ12" s="49"/>
      <c r="IR12" s="47"/>
      <c r="IS12" s="40"/>
      <c r="IT12" s="34"/>
      <c r="IU12" s="55"/>
      <c r="IV12" s="49"/>
      <c r="IW12" s="47"/>
      <c r="IX12" s="40"/>
      <c r="IY12" s="34"/>
      <c r="IZ12" s="55"/>
      <c r="JA12" s="49"/>
      <c r="JB12" s="47"/>
      <c r="JC12" s="40"/>
      <c r="JD12" s="34"/>
      <c r="JE12" s="55"/>
      <c r="JF12" s="49"/>
      <c r="JG12" s="47"/>
      <c r="JH12" s="40"/>
      <c r="JI12" s="34"/>
      <c r="JJ12" s="55"/>
      <c r="JK12" s="49"/>
      <c r="JL12" s="47"/>
      <c r="JM12" s="40"/>
      <c r="JN12" s="34"/>
      <c r="JO12" s="55"/>
      <c r="JP12" s="49"/>
      <c r="JQ12" s="47"/>
      <c r="JR12" s="40"/>
      <c r="JS12" s="34"/>
      <c r="JT12" s="55"/>
      <c r="JU12" s="49"/>
      <c r="JV12" s="47"/>
      <c r="JW12" s="40"/>
      <c r="JX12" s="34"/>
      <c r="JY12" s="55"/>
      <c r="JZ12" s="49"/>
      <c r="KA12" s="47"/>
      <c r="KB12" s="40"/>
      <c r="KC12" s="34"/>
      <c r="KD12" s="55"/>
      <c r="KE12" s="49"/>
      <c r="KF12" s="47"/>
      <c r="KG12" s="40"/>
      <c r="KH12" s="34"/>
      <c r="KI12" s="55"/>
      <c r="KJ12" s="49"/>
      <c r="KK12" s="47"/>
      <c r="KL12" s="40"/>
      <c r="KM12" s="34"/>
      <c r="KN12" s="55"/>
      <c r="KO12" s="49"/>
      <c r="KP12" s="47"/>
      <c r="KQ12" s="40"/>
      <c r="KR12" s="34"/>
      <c r="KS12" s="55"/>
      <c r="KT12" s="49"/>
      <c r="KU12" s="47"/>
      <c r="KV12" s="40"/>
      <c r="KW12" s="34"/>
      <c r="KX12" s="55"/>
      <c r="KY12" s="49"/>
      <c r="KZ12" s="47"/>
      <c r="LA12" s="40"/>
      <c r="LB12" s="34"/>
      <c r="LC12" s="55"/>
      <c r="LD12" s="49"/>
      <c r="LE12" s="47"/>
      <c r="LF12" s="40"/>
      <c r="LG12" s="34"/>
      <c r="LH12" s="55"/>
      <c r="LI12" s="49"/>
      <c r="LJ12" s="47"/>
      <c r="LK12" s="40"/>
      <c r="LL12" s="34"/>
      <c r="LM12" s="55"/>
      <c r="LN12" s="49"/>
      <c r="LO12" s="47"/>
      <c r="LP12" s="40"/>
      <c r="LQ12" s="34"/>
      <c r="LR12" s="55"/>
      <c r="LS12" s="49"/>
      <c r="LT12" s="47"/>
      <c r="LU12" s="40"/>
      <c r="LV12" s="34"/>
      <c r="LW12" s="55"/>
      <c r="LX12" s="49"/>
      <c r="LY12" s="47"/>
      <c r="LZ12" s="40"/>
      <c r="MA12" s="34"/>
      <c r="MB12" s="55"/>
      <c r="MC12" s="49"/>
      <c r="MD12" s="47"/>
      <c r="ME12" s="40"/>
      <c r="MF12" s="34"/>
      <c r="MG12" s="75"/>
    </row>
    <row r="13" spans="5:345" x14ac:dyDescent="0.2">
      <c r="E13" s="11">
        <v>8</v>
      </c>
      <c r="F13" s="49" t="s">
        <v>82</v>
      </c>
      <c r="G13" s="50" t="s">
        <v>63</v>
      </c>
      <c r="H13" s="40" t="s">
        <v>28</v>
      </c>
      <c r="I13" s="34"/>
      <c r="J13" s="55"/>
      <c r="K13" s="49">
        <v>11</v>
      </c>
      <c r="L13" s="50" t="s">
        <v>104</v>
      </c>
      <c r="M13" s="40" t="s">
        <v>43</v>
      </c>
      <c r="N13" s="34"/>
      <c r="O13" s="55"/>
      <c r="P13" s="49"/>
      <c r="Q13" s="50"/>
      <c r="R13" s="40"/>
      <c r="S13" s="34"/>
      <c r="T13" s="55"/>
      <c r="U13" s="49"/>
      <c r="V13" s="50"/>
      <c r="W13" s="40"/>
      <c r="X13" s="34"/>
      <c r="Y13" s="55"/>
      <c r="Z13" s="49"/>
      <c r="AA13" s="50"/>
      <c r="AB13" s="40"/>
      <c r="AC13" s="34"/>
      <c r="AD13" s="55"/>
      <c r="AE13" s="49"/>
      <c r="AF13" s="50"/>
      <c r="AG13" s="40"/>
      <c r="AH13" s="34"/>
      <c r="AI13" s="55"/>
      <c r="AJ13" s="49"/>
      <c r="AK13" s="50"/>
      <c r="AL13" s="40"/>
      <c r="AM13" s="34"/>
      <c r="AN13" s="55"/>
      <c r="AO13" s="49"/>
      <c r="AP13" s="50"/>
      <c r="AQ13" s="40"/>
      <c r="AR13" s="34"/>
      <c r="AS13" s="55"/>
      <c r="AT13" s="49"/>
      <c r="AU13" s="50"/>
      <c r="AV13" s="40"/>
      <c r="AW13" s="34"/>
      <c r="AX13" s="55"/>
      <c r="AY13" s="49"/>
      <c r="AZ13" s="50"/>
      <c r="BA13" s="40"/>
      <c r="BB13" s="34"/>
      <c r="BC13" s="55"/>
      <c r="BD13" s="49"/>
      <c r="BE13" s="50"/>
      <c r="BF13" s="40"/>
      <c r="BG13" s="34"/>
      <c r="BH13" s="55"/>
      <c r="BI13" s="49"/>
      <c r="BJ13" s="50"/>
      <c r="BK13" s="40"/>
      <c r="BL13" s="34"/>
      <c r="BM13" s="55"/>
      <c r="BN13" s="49"/>
      <c r="BO13" s="50"/>
      <c r="BP13" s="40"/>
      <c r="BQ13" s="34"/>
      <c r="BR13" s="55"/>
      <c r="BS13" s="49"/>
      <c r="BT13" s="50"/>
      <c r="BU13" s="40"/>
      <c r="BV13" s="34"/>
      <c r="BW13" s="55"/>
      <c r="BX13" s="49"/>
      <c r="BY13" s="50"/>
      <c r="BZ13" s="40"/>
      <c r="CA13" s="34"/>
      <c r="CB13" s="55"/>
      <c r="CC13" s="49"/>
      <c r="CD13" s="50"/>
      <c r="CE13" s="40"/>
      <c r="CF13" s="34"/>
      <c r="CG13" s="55"/>
      <c r="CH13" s="49"/>
      <c r="CI13" s="50"/>
      <c r="CJ13" s="40"/>
      <c r="CK13" s="34"/>
      <c r="CL13" s="55"/>
      <c r="CM13" s="49"/>
      <c r="CN13" s="50"/>
      <c r="CO13" s="40"/>
      <c r="CP13" s="34"/>
      <c r="CQ13" s="55"/>
      <c r="CR13" s="49"/>
      <c r="CS13" s="50"/>
      <c r="CT13" s="40"/>
      <c r="CU13" s="34"/>
      <c r="CV13" s="55"/>
      <c r="CW13" s="49"/>
      <c r="CX13" s="50"/>
      <c r="CY13" s="40"/>
      <c r="CZ13" s="34"/>
      <c r="DA13" s="55"/>
      <c r="DB13" s="49"/>
      <c r="DC13" s="50"/>
      <c r="DD13" s="40"/>
      <c r="DE13" s="34"/>
      <c r="DF13" s="55"/>
      <c r="DG13" s="49"/>
      <c r="DH13" s="50"/>
      <c r="DI13" s="40"/>
      <c r="DJ13" s="34"/>
      <c r="DK13" s="55"/>
      <c r="DL13" s="49"/>
      <c r="DM13" s="50"/>
      <c r="DN13" s="40"/>
      <c r="DO13" s="34"/>
      <c r="DP13" s="55"/>
      <c r="DQ13" s="49"/>
      <c r="DR13" s="50"/>
      <c r="DS13" s="40"/>
      <c r="DT13" s="34"/>
      <c r="DU13" s="55"/>
      <c r="DV13" s="49"/>
      <c r="DW13" s="50"/>
      <c r="DX13" s="40"/>
      <c r="DY13" s="34"/>
      <c r="DZ13" s="55"/>
      <c r="EA13" s="49"/>
      <c r="EB13" s="50"/>
      <c r="EC13" s="40"/>
      <c r="ED13" s="34"/>
      <c r="EE13" s="55"/>
      <c r="EF13" s="49"/>
      <c r="EG13" s="50"/>
      <c r="EH13" s="40"/>
      <c r="EI13" s="34"/>
      <c r="EJ13" s="55"/>
      <c r="EK13" s="49"/>
      <c r="EL13" s="50"/>
      <c r="EM13" s="40"/>
      <c r="EN13" s="34"/>
      <c r="EO13" s="55"/>
      <c r="EP13" s="49"/>
      <c r="EQ13" s="50"/>
      <c r="ER13" s="40"/>
      <c r="ES13" s="34"/>
      <c r="ET13" s="55"/>
      <c r="EU13" s="49"/>
      <c r="EV13" s="50"/>
      <c r="EW13" s="40"/>
      <c r="EX13" s="34"/>
      <c r="EY13" s="55"/>
      <c r="EZ13" s="49"/>
      <c r="FA13" s="50"/>
      <c r="FB13" s="40"/>
      <c r="FC13" s="34"/>
      <c r="FD13" s="55"/>
      <c r="FE13" s="49"/>
      <c r="FF13" s="50"/>
      <c r="FG13" s="40"/>
      <c r="FH13" s="34"/>
      <c r="FI13" s="55"/>
      <c r="FJ13" s="49"/>
      <c r="FK13" s="50"/>
      <c r="FL13" s="40"/>
      <c r="FM13" s="34"/>
      <c r="FN13" s="55"/>
      <c r="FO13" s="49"/>
      <c r="FP13" s="50"/>
      <c r="FQ13" s="40"/>
      <c r="FR13" s="34"/>
      <c r="FS13" s="55"/>
      <c r="FT13" s="49"/>
      <c r="FU13" s="50"/>
      <c r="FV13" s="40"/>
      <c r="FW13" s="34"/>
      <c r="FX13" s="55"/>
      <c r="FY13" s="49"/>
      <c r="FZ13" s="50"/>
      <c r="GA13" s="40"/>
      <c r="GB13" s="34"/>
      <c r="GC13" s="55"/>
      <c r="GD13" s="49"/>
      <c r="GE13" s="50"/>
      <c r="GF13" s="40"/>
      <c r="GG13" s="34"/>
      <c r="GH13" s="55"/>
      <c r="GI13" s="49"/>
      <c r="GJ13" s="50"/>
      <c r="GK13" s="40"/>
      <c r="GL13" s="34"/>
      <c r="GM13" s="55"/>
      <c r="GN13" s="49"/>
      <c r="GO13" s="50"/>
      <c r="GP13" s="40"/>
      <c r="GQ13" s="34"/>
      <c r="GR13" s="55"/>
      <c r="GS13" s="49"/>
      <c r="GT13" s="50"/>
      <c r="GU13" s="40"/>
      <c r="GV13" s="34"/>
      <c r="GW13" s="55"/>
      <c r="GX13" s="49"/>
      <c r="GY13" s="50"/>
      <c r="GZ13" s="40"/>
      <c r="HA13" s="34"/>
      <c r="HB13" s="55"/>
      <c r="HC13" s="49"/>
      <c r="HD13" s="50"/>
      <c r="HE13" s="40"/>
      <c r="HF13" s="34"/>
      <c r="HG13" s="55"/>
      <c r="HH13" s="49"/>
      <c r="HI13" s="50"/>
      <c r="HJ13" s="40"/>
      <c r="HK13" s="34"/>
      <c r="HL13" s="55"/>
      <c r="HM13" s="49"/>
      <c r="HN13" s="50"/>
      <c r="HO13" s="40"/>
      <c r="HP13" s="34"/>
      <c r="HQ13" s="55"/>
      <c r="HR13" s="49"/>
      <c r="HS13" s="50"/>
      <c r="HT13" s="40"/>
      <c r="HU13" s="34"/>
      <c r="HV13" s="55"/>
      <c r="HW13" s="49"/>
      <c r="HX13" s="50"/>
      <c r="HY13" s="40"/>
      <c r="HZ13" s="34"/>
      <c r="IA13" s="55"/>
      <c r="IB13" s="49"/>
      <c r="IC13" s="50"/>
      <c r="ID13" s="40"/>
      <c r="IE13" s="34"/>
      <c r="IF13" s="55"/>
      <c r="IG13" s="49"/>
      <c r="IH13" s="50"/>
      <c r="II13" s="40"/>
      <c r="IJ13" s="34"/>
      <c r="IK13" s="55"/>
      <c r="IL13" s="49"/>
      <c r="IM13" s="50"/>
      <c r="IN13" s="40"/>
      <c r="IO13" s="34"/>
      <c r="IP13" s="55"/>
      <c r="IQ13" s="49"/>
      <c r="IR13" s="50"/>
      <c r="IS13" s="40"/>
      <c r="IT13" s="34"/>
      <c r="IU13" s="55"/>
      <c r="IV13" s="49"/>
      <c r="IW13" s="50"/>
      <c r="IX13" s="40"/>
      <c r="IY13" s="34"/>
      <c r="IZ13" s="55"/>
      <c r="JA13" s="49"/>
      <c r="JB13" s="50"/>
      <c r="JC13" s="40"/>
      <c r="JD13" s="34"/>
      <c r="JE13" s="55"/>
      <c r="JF13" s="49"/>
      <c r="JG13" s="50"/>
      <c r="JH13" s="40"/>
      <c r="JI13" s="34"/>
      <c r="JJ13" s="55"/>
      <c r="JK13" s="49"/>
      <c r="JL13" s="50"/>
      <c r="JM13" s="40"/>
      <c r="JN13" s="34"/>
      <c r="JO13" s="55"/>
      <c r="JP13" s="49"/>
      <c r="JQ13" s="50"/>
      <c r="JR13" s="40"/>
      <c r="JS13" s="34"/>
      <c r="JT13" s="55"/>
      <c r="JU13" s="49"/>
      <c r="JV13" s="50"/>
      <c r="JW13" s="40"/>
      <c r="JX13" s="34"/>
      <c r="JY13" s="55"/>
      <c r="JZ13" s="49"/>
      <c r="KA13" s="50"/>
      <c r="KB13" s="40"/>
      <c r="KC13" s="34"/>
      <c r="KD13" s="55"/>
      <c r="KE13" s="49"/>
      <c r="KF13" s="50"/>
      <c r="KG13" s="40"/>
      <c r="KH13" s="34"/>
      <c r="KI13" s="55"/>
      <c r="KJ13" s="49"/>
      <c r="KK13" s="50"/>
      <c r="KL13" s="40"/>
      <c r="KM13" s="34"/>
      <c r="KN13" s="55"/>
      <c r="KO13" s="49"/>
      <c r="KP13" s="50"/>
      <c r="KQ13" s="40"/>
      <c r="KR13" s="34"/>
      <c r="KS13" s="55"/>
      <c r="KT13" s="49"/>
      <c r="KU13" s="50"/>
      <c r="KV13" s="40"/>
      <c r="KW13" s="34"/>
      <c r="KX13" s="55"/>
      <c r="KY13" s="49"/>
      <c r="KZ13" s="50"/>
      <c r="LA13" s="40"/>
      <c r="LB13" s="34"/>
      <c r="LC13" s="55"/>
      <c r="LD13" s="49"/>
      <c r="LE13" s="50"/>
      <c r="LF13" s="40"/>
      <c r="LG13" s="34"/>
      <c r="LH13" s="55"/>
      <c r="LI13" s="49"/>
      <c r="LJ13" s="50"/>
      <c r="LK13" s="40"/>
      <c r="LL13" s="34"/>
      <c r="LM13" s="55"/>
      <c r="LN13" s="49"/>
      <c r="LO13" s="50"/>
      <c r="LP13" s="40"/>
      <c r="LQ13" s="34"/>
      <c r="LR13" s="55"/>
      <c r="LS13" s="49"/>
      <c r="LT13" s="50"/>
      <c r="LU13" s="40"/>
      <c r="LV13" s="34"/>
      <c r="LW13" s="55"/>
      <c r="LX13" s="49"/>
      <c r="LY13" s="50"/>
      <c r="LZ13" s="40"/>
      <c r="MA13" s="34"/>
      <c r="MB13" s="55"/>
      <c r="MC13" s="49"/>
      <c r="MD13" s="50"/>
      <c r="ME13" s="40"/>
      <c r="MF13" s="34"/>
      <c r="MG13" s="75"/>
    </row>
    <row r="14" spans="5:345" x14ac:dyDescent="0.2">
      <c r="E14" s="11">
        <v>9</v>
      </c>
      <c r="F14" s="49" t="s">
        <v>83</v>
      </c>
      <c r="G14" s="47" t="s">
        <v>64</v>
      </c>
      <c r="H14" s="40" t="s">
        <v>29</v>
      </c>
      <c r="I14" s="34"/>
      <c r="J14" s="55"/>
      <c r="K14" s="49">
        <v>12</v>
      </c>
      <c r="L14" s="47" t="s">
        <v>105</v>
      </c>
      <c r="M14" s="40" t="s">
        <v>44</v>
      </c>
      <c r="N14" s="34"/>
      <c r="O14" s="55"/>
      <c r="P14" s="49"/>
      <c r="Q14" s="47"/>
      <c r="R14" s="40"/>
      <c r="S14" s="34"/>
      <c r="T14" s="55"/>
      <c r="U14" s="49"/>
      <c r="V14" s="47"/>
      <c r="W14" s="40"/>
      <c r="X14" s="34"/>
      <c r="Y14" s="55"/>
      <c r="Z14" s="49"/>
      <c r="AA14" s="47"/>
      <c r="AB14" s="40"/>
      <c r="AC14" s="34"/>
      <c r="AD14" s="55"/>
      <c r="AE14" s="49"/>
      <c r="AF14" s="47"/>
      <c r="AG14" s="40"/>
      <c r="AH14" s="34"/>
      <c r="AI14" s="55"/>
      <c r="AJ14" s="49"/>
      <c r="AK14" s="47"/>
      <c r="AL14" s="40"/>
      <c r="AM14" s="34"/>
      <c r="AN14" s="55"/>
      <c r="AO14" s="49"/>
      <c r="AP14" s="47"/>
      <c r="AQ14" s="40"/>
      <c r="AR14" s="34"/>
      <c r="AS14" s="55"/>
      <c r="AT14" s="49"/>
      <c r="AU14" s="47"/>
      <c r="AV14" s="40"/>
      <c r="AW14" s="34"/>
      <c r="AX14" s="55"/>
      <c r="AY14" s="49"/>
      <c r="AZ14" s="47"/>
      <c r="BA14" s="40"/>
      <c r="BB14" s="34"/>
      <c r="BC14" s="55"/>
      <c r="BD14" s="49"/>
      <c r="BE14" s="47"/>
      <c r="BF14" s="40"/>
      <c r="BG14" s="34"/>
      <c r="BH14" s="55"/>
      <c r="BI14" s="49"/>
      <c r="BJ14" s="47"/>
      <c r="BK14" s="40"/>
      <c r="BL14" s="34"/>
      <c r="BM14" s="55"/>
      <c r="BN14" s="49"/>
      <c r="BO14" s="47"/>
      <c r="BP14" s="40"/>
      <c r="BQ14" s="34"/>
      <c r="BR14" s="55"/>
      <c r="BS14" s="49"/>
      <c r="BT14" s="47"/>
      <c r="BU14" s="40"/>
      <c r="BV14" s="34"/>
      <c r="BW14" s="55"/>
      <c r="BX14" s="49"/>
      <c r="BY14" s="47"/>
      <c r="BZ14" s="40"/>
      <c r="CA14" s="34"/>
      <c r="CB14" s="55"/>
      <c r="CC14" s="49"/>
      <c r="CD14" s="47"/>
      <c r="CE14" s="40"/>
      <c r="CF14" s="34"/>
      <c r="CG14" s="55"/>
      <c r="CH14" s="49"/>
      <c r="CI14" s="47"/>
      <c r="CJ14" s="40"/>
      <c r="CK14" s="34"/>
      <c r="CL14" s="55"/>
      <c r="CM14" s="49"/>
      <c r="CN14" s="47"/>
      <c r="CO14" s="40"/>
      <c r="CP14" s="34"/>
      <c r="CQ14" s="55"/>
      <c r="CR14" s="49"/>
      <c r="CS14" s="47"/>
      <c r="CT14" s="40"/>
      <c r="CU14" s="34"/>
      <c r="CV14" s="55"/>
      <c r="CW14" s="49"/>
      <c r="CX14" s="47"/>
      <c r="CY14" s="40"/>
      <c r="CZ14" s="34"/>
      <c r="DA14" s="55"/>
      <c r="DB14" s="49"/>
      <c r="DC14" s="47"/>
      <c r="DD14" s="40"/>
      <c r="DE14" s="34"/>
      <c r="DF14" s="55"/>
      <c r="DG14" s="49"/>
      <c r="DH14" s="47"/>
      <c r="DI14" s="40"/>
      <c r="DJ14" s="34"/>
      <c r="DK14" s="55"/>
      <c r="DL14" s="49"/>
      <c r="DM14" s="47"/>
      <c r="DN14" s="40"/>
      <c r="DO14" s="34"/>
      <c r="DP14" s="55"/>
      <c r="DQ14" s="49"/>
      <c r="DR14" s="47"/>
      <c r="DS14" s="40"/>
      <c r="DT14" s="34"/>
      <c r="DU14" s="55"/>
      <c r="DV14" s="49"/>
      <c r="DW14" s="47"/>
      <c r="DX14" s="40"/>
      <c r="DY14" s="34"/>
      <c r="DZ14" s="55"/>
      <c r="EA14" s="49"/>
      <c r="EB14" s="47"/>
      <c r="EC14" s="40"/>
      <c r="ED14" s="34"/>
      <c r="EE14" s="55"/>
      <c r="EF14" s="49"/>
      <c r="EG14" s="47"/>
      <c r="EH14" s="40"/>
      <c r="EI14" s="34"/>
      <c r="EJ14" s="55"/>
      <c r="EK14" s="49"/>
      <c r="EL14" s="47"/>
      <c r="EM14" s="40"/>
      <c r="EN14" s="34"/>
      <c r="EO14" s="55"/>
      <c r="EP14" s="49"/>
      <c r="EQ14" s="47"/>
      <c r="ER14" s="40"/>
      <c r="ES14" s="34"/>
      <c r="ET14" s="55"/>
      <c r="EU14" s="49"/>
      <c r="EV14" s="47"/>
      <c r="EW14" s="40"/>
      <c r="EX14" s="34"/>
      <c r="EY14" s="55"/>
      <c r="EZ14" s="49"/>
      <c r="FA14" s="47"/>
      <c r="FB14" s="40"/>
      <c r="FC14" s="34"/>
      <c r="FD14" s="55"/>
      <c r="FE14" s="49"/>
      <c r="FF14" s="47"/>
      <c r="FG14" s="40"/>
      <c r="FH14" s="34"/>
      <c r="FI14" s="55"/>
      <c r="FJ14" s="49"/>
      <c r="FK14" s="47"/>
      <c r="FL14" s="40"/>
      <c r="FM14" s="34"/>
      <c r="FN14" s="55"/>
      <c r="FO14" s="49"/>
      <c r="FP14" s="47"/>
      <c r="FQ14" s="40"/>
      <c r="FR14" s="34"/>
      <c r="FS14" s="55"/>
      <c r="FT14" s="49"/>
      <c r="FU14" s="47"/>
      <c r="FV14" s="40"/>
      <c r="FW14" s="34"/>
      <c r="FX14" s="55"/>
      <c r="FY14" s="49"/>
      <c r="FZ14" s="47"/>
      <c r="GA14" s="40"/>
      <c r="GB14" s="34"/>
      <c r="GC14" s="55"/>
      <c r="GD14" s="49"/>
      <c r="GE14" s="47"/>
      <c r="GF14" s="40"/>
      <c r="GG14" s="34"/>
      <c r="GH14" s="55"/>
      <c r="GI14" s="49"/>
      <c r="GJ14" s="47"/>
      <c r="GK14" s="40"/>
      <c r="GL14" s="34"/>
      <c r="GM14" s="55"/>
      <c r="GN14" s="49"/>
      <c r="GO14" s="47"/>
      <c r="GP14" s="40"/>
      <c r="GQ14" s="34"/>
      <c r="GR14" s="55"/>
      <c r="GS14" s="49"/>
      <c r="GT14" s="47"/>
      <c r="GU14" s="40"/>
      <c r="GV14" s="34"/>
      <c r="GW14" s="55"/>
      <c r="GX14" s="49"/>
      <c r="GY14" s="47"/>
      <c r="GZ14" s="40"/>
      <c r="HA14" s="34"/>
      <c r="HB14" s="55"/>
      <c r="HC14" s="49"/>
      <c r="HD14" s="47"/>
      <c r="HE14" s="40"/>
      <c r="HF14" s="34"/>
      <c r="HG14" s="55"/>
      <c r="HH14" s="49"/>
      <c r="HI14" s="47"/>
      <c r="HJ14" s="40"/>
      <c r="HK14" s="34"/>
      <c r="HL14" s="55"/>
      <c r="HM14" s="49"/>
      <c r="HN14" s="47"/>
      <c r="HO14" s="40"/>
      <c r="HP14" s="34"/>
      <c r="HQ14" s="55"/>
      <c r="HR14" s="49"/>
      <c r="HS14" s="47"/>
      <c r="HT14" s="40"/>
      <c r="HU14" s="34"/>
      <c r="HV14" s="55"/>
      <c r="HW14" s="49"/>
      <c r="HX14" s="47"/>
      <c r="HY14" s="40"/>
      <c r="HZ14" s="34"/>
      <c r="IA14" s="55"/>
      <c r="IB14" s="49"/>
      <c r="IC14" s="47"/>
      <c r="ID14" s="40"/>
      <c r="IE14" s="34"/>
      <c r="IF14" s="55"/>
      <c r="IG14" s="49"/>
      <c r="IH14" s="47"/>
      <c r="II14" s="40"/>
      <c r="IJ14" s="34"/>
      <c r="IK14" s="55"/>
      <c r="IL14" s="49"/>
      <c r="IM14" s="47"/>
      <c r="IN14" s="40"/>
      <c r="IO14" s="34"/>
      <c r="IP14" s="55"/>
      <c r="IQ14" s="49"/>
      <c r="IR14" s="47"/>
      <c r="IS14" s="40"/>
      <c r="IT14" s="34"/>
      <c r="IU14" s="55"/>
      <c r="IV14" s="49"/>
      <c r="IW14" s="47"/>
      <c r="IX14" s="40"/>
      <c r="IY14" s="34"/>
      <c r="IZ14" s="55"/>
      <c r="JA14" s="49"/>
      <c r="JB14" s="47"/>
      <c r="JC14" s="40"/>
      <c r="JD14" s="34"/>
      <c r="JE14" s="55"/>
      <c r="JF14" s="49"/>
      <c r="JG14" s="47"/>
      <c r="JH14" s="40"/>
      <c r="JI14" s="34"/>
      <c r="JJ14" s="55"/>
      <c r="JK14" s="49"/>
      <c r="JL14" s="47"/>
      <c r="JM14" s="40"/>
      <c r="JN14" s="34"/>
      <c r="JO14" s="55"/>
      <c r="JP14" s="49"/>
      <c r="JQ14" s="47"/>
      <c r="JR14" s="40"/>
      <c r="JS14" s="34"/>
      <c r="JT14" s="55"/>
      <c r="JU14" s="49"/>
      <c r="JV14" s="47"/>
      <c r="JW14" s="40"/>
      <c r="JX14" s="34"/>
      <c r="JY14" s="55"/>
      <c r="JZ14" s="49"/>
      <c r="KA14" s="47"/>
      <c r="KB14" s="40"/>
      <c r="KC14" s="34"/>
      <c r="KD14" s="55"/>
      <c r="KE14" s="49"/>
      <c r="KF14" s="47"/>
      <c r="KG14" s="40"/>
      <c r="KH14" s="34"/>
      <c r="KI14" s="55"/>
      <c r="KJ14" s="49"/>
      <c r="KK14" s="47"/>
      <c r="KL14" s="40"/>
      <c r="KM14" s="34"/>
      <c r="KN14" s="55"/>
      <c r="KO14" s="49"/>
      <c r="KP14" s="47"/>
      <c r="KQ14" s="40"/>
      <c r="KR14" s="34"/>
      <c r="KS14" s="55"/>
      <c r="KT14" s="49"/>
      <c r="KU14" s="47"/>
      <c r="KV14" s="40"/>
      <c r="KW14" s="34"/>
      <c r="KX14" s="55"/>
      <c r="KY14" s="49"/>
      <c r="KZ14" s="47"/>
      <c r="LA14" s="40"/>
      <c r="LB14" s="34"/>
      <c r="LC14" s="55"/>
      <c r="LD14" s="49"/>
      <c r="LE14" s="47"/>
      <c r="LF14" s="40"/>
      <c r="LG14" s="34"/>
      <c r="LH14" s="55"/>
      <c r="LI14" s="49"/>
      <c r="LJ14" s="47"/>
      <c r="LK14" s="40"/>
      <c r="LL14" s="34"/>
      <c r="LM14" s="55"/>
      <c r="LN14" s="49"/>
      <c r="LO14" s="47"/>
      <c r="LP14" s="40"/>
      <c r="LQ14" s="34"/>
      <c r="LR14" s="55"/>
      <c r="LS14" s="49"/>
      <c r="LT14" s="47"/>
      <c r="LU14" s="40"/>
      <c r="LV14" s="34"/>
      <c r="LW14" s="55"/>
      <c r="LX14" s="49"/>
      <c r="LY14" s="47"/>
      <c r="LZ14" s="40"/>
      <c r="MA14" s="34"/>
      <c r="MB14" s="55"/>
      <c r="MC14" s="49"/>
      <c r="MD14" s="47"/>
      <c r="ME14" s="40"/>
      <c r="MF14" s="34"/>
      <c r="MG14" s="75"/>
    </row>
    <row r="15" spans="5:345" x14ac:dyDescent="0.2">
      <c r="E15" s="11">
        <v>10</v>
      </c>
      <c r="F15" s="49" t="s">
        <v>84</v>
      </c>
      <c r="G15" s="47" t="s">
        <v>65</v>
      </c>
      <c r="H15" s="40" t="s">
        <v>94</v>
      </c>
      <c r="I15" s="34"/>
      <c r="J15" s="55"/>
      <c r="K15" s="49">
        <v>13</v>
      </c>
      <c r="L15" s="47" t="s">
        <v>58</v>
      </c>
      <c r="M15" s="40" t="s">
        <v>45</v>
      </c>
      <c r="N15" s="34"/>
      <c r="O15" s="55"/>
      <c r="P15" s="49"/>
      <c r="Q15" s="47"/>
      <c r="R15" s="40"/>
      <c r="S15" s="34"/>
      <c r="T15" s="55"/>
      <c r="U15" s="49"/>
      <c r="V15" s="47"/>
      <c r="W15" s="40"/>
      <c r="X15" s="34"/>
      <c r="Y15" s="55"/>
      <c r="Z15" s="49"/>
      <c r="AA15" s="47"/>
      <c r="AB15" s="40"/>
      <c r="AC15" s="34"/>
      <c r="AD15" s="55"/>
      <c r="AE15" s="49"/>
      <c r="AF15" s="47"/>
      <c r="AG15" s="40"/>
      <c r="AH15" s="34"/>
      <c r="AI15" s="55"/>
      <c r="AJ15" s="49"/>
      <c r="AK15" s="47"/>
      <c r="AL15" s="40"/>
      <c r="AM15" s="34"/>
      <c r="AN15" s="55"/>
      <c r="AO15" s="49"/>
      <c r="AP15" s="47"/>
      <c r="AQ15" s="40"/>
      <c r="AR15" s="34"/>
      <c r="AS15" s="55"/>
      <c r="AT15" s="49"/>
      <c r="AU15" s="47"/>
      <c r="AV15" s="40"/>
      <c r="AW15" s="34"/>
      <c r="AX15" s="55"/>
      <c r="AY15" s="49"/>
      <c r="AZ15" s="47"/>
      <c r="BA15" s="40"/>
      <c r="BB15" s="34"/>
      <c r="BC15" s="55"/>
      <c r="BD15" s="49"/>
      <c r="BE15" s="47"/>
      <c r="BF15" s="40"/>
      <c r="BG15" s="34"/>
      <c r="BH15" s="55"/>
      <c r="BI15" s="49"/>
      <c r="BJ15" s="47"/>
      <c r="BK15" s="40"/>
      <c r="BL15" s="34"/>
      <c r="BM15" s="55"/>
      <c r="BN15" s="49"/>
      <c r="BO15" s="47"/>
      <c r="BP15" s="40"/>
      <c r="BQ15" s="34"/>
      <c r="BR15" s="55"/>
      <c r="BS15" s="49"/>
      <c r="BT15" s="47"/>
      <c r="BU15" s="40"/>
      <c r="BV15" s="34"/>
      <c r="BW15" s="55"/>
      <c r="BX15" s="49"/>
      <c r="BY15" s="47"/>
      <c r="BZ15" s="40"/>
      <c r="CA15" s="34"/>
      <c r="CB15" s="55"/>
      <c r="CC15" s="49"/>
      <c r="CD15" s="47"/>
      <c r="CE15" s="40"/>
      <c r="CF15" s="34"/>
      <c r="CG15" s="55"/>
      <c r="CH15" s="49"/>
      <c r="CI15" s="47"/>
      <c r="CJ15" s="40"/>
      <c r="CK15" s="34"/>
      <c r="CL15" s="55"/>
      <c r="CM15" s="49"/>
      <c r="CN15" s="47"/>
      <c r="CO15" s="40"/>
      <c r="CP15" s="34"/>
      <c r="CQ15" s="55"/>
      <c r="CR15" s="49"/>
      <c r="CS15" s="47"/>
      <c r="CT15" s="40"/>
      <c r="CU15" s="34"/>
      <c r="CV15" s="55"/>
      <c r="CW15" s="49"/>
      <c r="CX15" s="47"/>
      <c r="CY15" s="40"/>
      <c r="CZ15" s="34"/>
      <c r="DA15" s="55"/>
      <c r="DB15" s="49"/>
      <c r="DC15" s="47"/>
      <c r="DD15" s="40"/>
      <c r="DE15" s="34"/>
      <c r="DF15" s="55"/>
      <c r="DG15" s="49"/>
      <c r="DH15" s="47"/>
      <c r="DI15" s="40"/>
      <c r="DJ15" s="34"/>
      <c r="DK15" s="55"/>
      <c r="DL15" s="49"/>
      <c r="DM15" s="47"/>
      <c r="DN15" s="40"/>
      <c r="DO15" s="34"/>
      <c r="DP15" s="55"/>
      <c r="DQ15" s="49"/>
      <c r="DR15" s="47"/>
      <c r="DS15" s="40"/>
      <c r="DT15" s="34"/>
      <c r="DU15" s="55"/>
      <c r="DV15" s="49"/>
      <c r="DW15" s="47"/>
      <c r="DX15" s="40"/>
      <c r="DY15" s="34"/>
      <c r="DZ15" s="55"/>
      <c r="EA15" s="49"/>
      <c r="EB15" s="47"/>
      <c r="EC15" s="40"/>
      <c r="ED15" s="34"/>
      <c r="EE15" s="55"/>
      <c r="EF15" s="49"/>
      <c r="EG15" s="47"/>
      <c r="EH15" s="40"/>
      <c r="EI15" s="34"/>
      <c r="EJ15" s="55"/>
      <c r="EK15" s="49"/>
      <c r="EL15" s="47"/>
      <c r="EM15" s="40"/>
      <c r="EN15" s="34"/>
      <c r="EO15" s="55"/>
      <c r="EP15" s="49"/>
      <c r="EQ15" s="47"/>
      <c r="ER15" s="40"/>
      <c r="ES15" s="34"/>
      <c r="ET15" s="55"/>
      <c r="EU15" s="49"/>
      <c r="EV15" s="47"/>
      <c r="EW15" s="40"/>
      <c r="EX15" s="34"/>
      <c r="EY15" s="55"/>
      <c r="EZ15" s="49"/>
      <c r="FA15" s="47"/>
      <c r="FB15" s="40"/>
      <c r="FC15" s="34"/>
      <c r="FD15" s="55"/>
      <c r="FE15" s="49"/>
      <c r="FF15" s="47"/>
      <c r="FG15" s="40"/>
      <c r="FH15" s="34"/>
      <c r="FI15" s="55"/>
      <c r="FJ15" s="49"/>
      <c r="FK15" s="47"/>
      <c r="FL15" s="40"/>
      <c r="FM15" s="34"/>
      <c r="FN15" s="55"/>
      <c r="FO15" s="49"/>
      <c r="FP15" s="47"/>
      <c r="FQ15" s="40"/>
      <c r="FR15" s="34"/>
      <c r="FS15" s="55"/>
      <c r="FT15" s="49"/>
      <c r="FU15" s="47"/>
      <c r="FV15" s="40"/>
      <c r="FW15" s="34"/>
      <c r="FX15" s="55"/>
      <c r="FY15" s="49"/>
      <c r="FZ15" s="47"/>
      <c r="GA15" s="40"/>
      <c r="GB15" s="34"/>
      <c r="GC15" s="55"/>
      <c r="GD15" s="49"/>
      <c r="GE15" s="47"/>
      <c r="GF15" s="40"/>
      <c r="GG15" s="34"/>
      <c r="GH15" s="55"/>
      <c r="GI15" s="49"/>
      <c r="GJ15" s="47"/>
      <c r="GK15" s="40"/>
      <c r="GL15" s="34"/>
      <c r="GM15" s="55"/>
      <c r="GN15" s="49"/>
      <c r="GO15" s="47"/>
      <c r="GP15" s="40"/>
      <c r="GQ15" s="34"/>
      <c r="GR15" s="55"/>
      <c r="GS15" s="49"/>
      <c r="GT15" s="47"/>
      <c r="GU15" s="40"/>
      <c r="GV15" s="34"/>
      <c r="GW15" s="55"/>
      <c r="GX15" s="49"/>
      <c r="GY15" s="47"/>
      <c r="GZ15" s="40"/>
      <c r="HA15" s="34"/>
      <c r="HB15" s="55"/>
      <c r="HC15" s="49"/>
      <c r="HD15" s="47"/>
      <c r="HE15" s="40"/>
      <c r="HF15" s="34"/>
      <c r="HG15" s="55"/>
      <c r="HH15" s="49"/>
      <c r="HI15" s="47"/>
      <c r="HJ15" s="40"/>
      <c r="HK15" s="34"/>
      <c r="HL15" s="55"/>
      <c r="HM15" s="49"/>
      <c r="HN15" s="47"/>
      <c r="HO15" s="40"/>
      <c r="HP15" s="34"/>
      <c r="HQ15" s="55"/>
      <c r="HR15" s="49"/>
      <c r="HS15" s="47"/>
      <c r="HT15" s="40"/>
      <c r="HU15" s="34"/>
      <c r="HV15" s="55"/>
      <c r="HW15" s="49"/>
      <c r="HX15" s="47"/>
      <c r="HY15" s="40"/>
      <c r="HZ15" s="34"/>
      <c r="IA15" s="55"/>
      <c r="IB15" s="49"/>
      <c r="IC15" s="47"/>
      <c r="ID15" s="40"/>
      <c r="IE15" s="34"/>
      <c r="IF15" s="55"/>
      <c r="IG15" s="49"/>
      <c r="IH15" s="47"/>
      <c r="II15" s="40"/>
      <c r="IJ15" s="34"/>
      <c r="IK15" s="55"/>
      <c r="IL15" s="49"/>
      <c r="IM15" s="47"/>
      <c r="IN15" s="40"/>
      <c r="IO15" s="34"/>
      <c r="IP15" s="55"/>
      <c r="IQ15" s="49"/>
      <c r="IR15" s="47"/>
      <c r="IS15" s="40"/>
      <c r="IT15" s="34"/>
      <c r="IU15" s="55"/>
      <c r="IV15" s="49"/>
      <c r="IW15" s="47"/>
      <c r="IX15" s="40"/>
      <c r="IY15" s="34"/>
      <c r="IZ15" s="55"/>
      <c r="JA15" s="49"/>
      <c r="JB15" s="47"/>
      <c r="JC15" s="40"/>
      <c r="JD15" s="34"/>
      <c r="JE15" s="55"/>
      <c r="JF15" s="49"/>
      <c r="JG15" s="47"/>
      <c r="JH15" s="40"/>
      <c r="JI15" s="34"/>
      <c r="JJ15" s="55"/>
      <c r="JK15" s="49"/>
      <c r="JL15" s="47"/>
      <c r="JM15" s="40"/>
      <c r="JN15" s="34"/>
      <c r="JO15" s="55"/>
      <c r="JP15" s="49"/>
      <c r="JQ15" s="47"/>
      <c r="JR15" s="40"/>
      <c r="JS15" s="34"/>
      <c r="JT15" s="55"/>
      <c r="JU15" s="49"/>
      <c r="JV15" s="47"/>
      <c r="JW15" s="40"/>
      <c r="JX15" s="34"/>
      <c r="JY15" s="55"/>
      <c r="JZ15" s="49"/>
      <c r="KA15" s="47"/>
      <c r="KB15" s="40"/>
      <c r="KC15" s="34"/>
      <c r="KD15" s="55"/>
      <c r="KE15" s="49"/>
      <c r="KF15" s="47"/>
      <c r="KG15" s="40"/>
      <c r="KH15" s="34"/>
      <c r="KI15" s="55"/>
      <c r="KJ15" s="49"/>
      <c r="KK15" s="47"/>
      <c r="KL15" s="40"/>
      <c r="KM15" s="34"/>
      <c r="KN15" s="55"/>
      <c r="KO15" s="49"/>
      <c r="KP15" s="47"/>
      <c r="KQ15" s="40"/>
      <c r="KR15" s="34"/>
      <c r="KS15" s="55"/>
      <c r="KT15" s="49"/>
      <c r="KU15" s="47"/>
      <c r="KV15" s="40"/>
      <c r="KW15" s="34"/>
      <c r="KX15" s="55"/>
      <c r="KY15" s="49"/>
      <c r="KZ15" s="47"/>
      <c r="LA15" s="40"/>
      <c r="LB15" s="34"/>
      <c r="LC15" s="55"/>
      <c r="LD15" s="49"/>
      <c r="LE15" s="47"/>
      <c r="LF15" s="40"/>
      <c r="LG15" s="34"/>
      <c r="LH15" s="55"/>
      <c r="LI15" s="49"/>
      <c r="LJ15" s="47"/>
      <c r="LK15" s="40"/>
      <c r="LL15" s="34"/>
      <c r="LM15" s="55"/>
      <c r="LN15" s="49"/>
      <c r="LO15" s="47"/>
      <c r="LP15" s="40"/>
      <c r="LQ15" s="34"/>
      <c r="LR15" s="55"/>
      <c r="LS15" s="49"/>
      <c r="LT15" s="47"/>
      <c r="LU15" s="40"/>
      <c r="LV15" s="34"/>
      <c r="LW15" s="55"/>
      <c r="LX15" s="49"/>
      <c r="LY15" s="47"/>
      <c r="LZ15" s="40"/>
      <c r="MA15" s="34"/>
      <c r="MB15" s="55"/>
      <c r="MC15" s="49"/>
      <c r="MD15" s="47"/>
      <c r="ME15" s="40"/>
      <c r="MF15" s="34"/>
      <c r="MG15" s="75"/>
    </row>
    <row r="16" spans="5:345" x14ac:dyDescent="0.2">
      <c r="E16" s="11">
        <v>11</v>
      </c>
      <c r="F16" s="49" t="s">
        <v>85</v>
      </c>
      <c r="G16" s="47" t="s">
        <v>66</v>
      </c>
      <c r="H16" s="40" t="s">
        <v>95</v>
      </c>
      <c r="I16" s="34"/>
      <c r="J16" s="55"/>
      <c r="K16" s="49">
        <v>14</v>
      </c>
      <c r="L16" s="47" t="s">
        <v>106</v>
      </c>
      <c r="M16" s="40" t="s">
        <v>46</v>
      </c>
      <c r="N16" s="34"/>
      <c r="O16" s="55"/>
      <c r="P16" s="49"/>
      <c r="Q16" s="47"/>
      <c r="R16" s="40"/>
      <c r="S16" s="34"/>
      <c r="T16" s="55"/>
      <c r="U16" s="49"/>
      <c r="V16" s="47"/>
      <c r="W16" s="40"/>
      <c r="X16" s="34"/>
      <c r="Y16" s="55"/>
      <c r="Z16" s="49"/>
      <c r="AA16" s="47"/>
      <c r="AB16" s="40"/>
      <c r="AC16" s="34"/>
      <c r="AD16" s="55"/>
      <c r="AE16" s="49"/>
      <c r="AF16" s="47"/>
      <c r="AG16" s="40"/>
      <c r="AH16" s="34"/>
      <c r="AI16" s="55"/>
      <c r="AJ16" s="49"/>
      <c r="AK16" s="47"/>
      <c r="AL16" s="40"/>
      <c r="AM16" s="34"/>
      <c r="AN16" s="55"/>
      <c r="AO16" s="49"/>
      <c r="AP16" s="47"/>
      <c r="AQ16" s="40"/>
      <c r="AR16" s="34"/>
      <c r="AS16" s="55"/>
      <c r="AT16" s="49"/>
      <c r="AU16" s="47"/>
      <c r="AV16" s="40"/>
      <c r="AW16" s="34"/>
      <c r="AX16" s="55"/>
      <c r="AY16" s="49"/>
      <c r="AZ16" s="47"/>
      <c r="BA16" s="40"/>
      <c r="BB16" s="34"/>
      <c r="BC16" s="55"/>
      <c r="BD16" s="49"/>
      <c r="BE16" s="47"/>
      <c r="BF16" s="40"/>
      <c r="BG16" s="34"/>
      <c r="BH16" s="55"/>
      <c r="BI16" s="49"/>
      <c r="BJ16" s="47"/>
      <c r="BK16" s="40"/>
      <c r="BL16" s="34"/>
      <c r="BM16" s="55"/>
      <c r="BN16" s="49"/>
      <c r="BO16" s="47"/>
      <c r="BP16" s="40"/>
      <c r="BQ16" s="34"/>
      <c r="BR16" s="55"/>
      <c r="BS16" s="49"/>
      <c r="BT16" s="47"/>
      <c r="BU16" s="40"/>
      <c r="BV16" s="34"/>
      <c r="BW16" s="55"/>
      <c r="BX16" s="49"/>
      <c r="BY16" s="47"/>
      <c r="BZ16" s="40"/>
      <c r="CA16" s="34"/>
      <c r="CB16" s="55"/>
      <c r="CC16" s="49"/>
      <c r="CD16" s="47"/>
      <c r="CE16" s="40"/>
      <c r="CF16" s="34"/>
      <c r="CG16" s="55"/>
      <c r="CH16" s="49"/>
      <c r="CI16" s="47"/>
      <c r="CJ16" s="40"/>
      <c r="CK16" s="34"/>
      <c r="CL16" s="55"/>
      <c r="CM16" s="49"/>
      <c r="CN16" s="47"/>
      <c r="CO16" s="40"/>
      <c r="CP16" s="34"/>
      <c r="CQ16" s="55"/>
      <c r="CR16" s="49"/>
      <c r="CS16" s="47"/>
      <c r="CT16" s="40"/>
      <c r="CU16" s="34"/>
      <c r="CV16" s="55"/>
      <c r="CW16" s="49"/>
      <c r="CX16" s="47"/>
      <c r="CY16" s="40"/>
      <c r="CZ16" s="34"/>
      <c r="DA16" s="55"/>
      <c r="DB16" s="49"/>
      <c r="DC16" s="47"/>
      <c r="DD16" s="40"/>
      <c r="DE16" s="34"/>
      <c r="DF16" s="55"/>
      <c r="DG16" s="49"/>
      <c r="DH16" s="47"/>
      <c r="DI16" s="40"/>
      <c r="DJ16" s="34"/>
      <c r="DK16" s="55"/>
      <c r="DL16" s="49"/>
      <c r="DM16" s="47"/>
      <c r="DN16" s="40"/>
      <c r="DO16" s="34"/>
      <c r="DP16" s="55"/>
      <c r="DQ16" s="49"/>
      <c r="DR16" s="47"/>
      <c r="DS16" s="40"/>
      <c r="DT16" s="34"/>
      <c r="DU16" s="55"/>
      <c r="DV16" s="49"/>
      <c r="DW16" s="47"/>
      <c r="DX16" s="40"/>
      <c r="DY16" s="34"/>
      <c r="DZ16" s="55"/>
      <c r="EA16" s="49"/>
      <c r="EB16" s="47"/>
      <c r="EC16" s="40"/>
      <c r="ED16" s="34"/>
      <c r="EE16" s="55"/>
      <c r="EF16" s="49"/>
      <c r="EG16" s="47"/>
      <c r="EH16" s="40"/>
      <c r="EI16" s="34"/>
      <c r="EJ16" s="55"/>
      <c r="EK16" s="49"/>
      <c r="EL16" s="47"/>
      <c r="EM16" s="40"/>
      <c r="EN16" s="34"/>
      <c r="EO16" s="55"/>
      <c r="EP16" s="49"/>
      <c r="EQ16" s="47"/>
      <c r="ER16" s="40"/>
      <c r="ES16" s="34"/>
      <c r="ET16" s="55"/>
      <c r="EU16" s="49"/>
      <c r="EV16" s="47"/>
      <c r="EW16" s="40"/>
      <c r="EX16" s="34"/>
      <c r="EY16" s="55"/>
      <c r="EZ16" s="49"/>
      <c r="FA16" s="47"/>
      <c r="FB16" s="40"/>
      <c r="FC16" s="34"/>
      <c r="FD16" s="55"/>
      <c r="FE16" s="49"/>
      <c r="FF16" s="47"/>
      <c r="FG16" s="40"/>
      <c r="FH16" s="34"/>
      <c r="FI16" s="55"/>
      <c r="FJ16" s="49"/>
      <c r="FK16" s="47"/>
      <c r="FL16" s="40"/>
      <c r="FM16" s="34"/>
      <c r="FN16" s="55"/>
      <c r="FO16" s="49"/>
      <c r="FP16" s="47"/>
      <c r="FQ16" s="40"/>
      <c r="FR16" s="34"/>
      <c r="FS16" s="55"/>
      <c r="FT16" s="49"/>
      <c r="FU16" s="47"/>
      <c r="FV16" s="40"/>
      <c r="FW16" s="34"/>
      <c r="FX16" s="55"/>
      <c r="FY16" s="49"/>
      <c r="FZ16" s="47"/>
      <c r="GA16" s="40"/>
      <c r="GB16" s="34"/>
      <c r="GC16" s="55"/>
      <c r="GD16" s="49"/>
      <c r="GE16" s="47"/>
      <c r="GF16" s="40"/>
      <c r="GG16" s="34"/>
      <c r="GH16" s="55"/>
      <c r="GI16" s="49"/>
      <c r="GJ16" s="47"/>
      <c r="GK16" s="40"/>
      <c r="GL16" s="34"/>
      <c r="GM16" s="55"/>
      <c r="GN16" s="49"/>
      <c r="GO16" s="47"/>
      <c r="GP16" s="40"/>
      <c r="GQ16" s="34"/>
      <c r="GR16" s="55"/>
      <c r="GS16" s="49"/>
      <c r="GT16" s="47"/>
      <c r="GU16" s="40"/>
      <c r="GV16" s="34"/>
      <c r="GW16" s="55"/>
      <c r="GX16" s="49"/>
      <c r="GY16" s="47"/>
      <c r="GZ16" s="40"/>
      <c r="HA16" s="34"/>
      <c r="HB16" s="55"/>
      <c r="HC16" s="49"/>
      <c r="HD16" s="47"/>
      <c r="HE16" s="40"/>
      <c r="HF16" s="34"/>
      <c r="HG16" s="55"/>
      <c r="HH16" s="49"/>
      <c r="HI16" s="47"/>
      <c r="HJ16" s="40"/>
      <c r="HK16" s="34"/>
      <c r="HL16" s="55"/>
      <c r="HM16" s="49"/>
      <c r="HN16" s="47"/>
      <c r="HO16" s="40"/>
      <c r="HP16" s="34"/>
      <c r="HQ16" s="55"/>
      <c r="HR16" s="49"/>
      <c r="HS16" s="47"/>
      <c r="HT16" s="40"/>
      <c r="HU16" s="34"/>
      <c r="HV16" s="55"/>
      <c r="HW16" s="49"/>
      <c r="HX16" s="47"/>
      <c r="HY16" s="40"/>
      <c r="HZ16" s="34"/>
      <c r="IA16" s="55"/>
      <c r="IB16" s="49"/>
      <c r="IC16" s="47"/>
      <c r="ID16" s="40"/>
      <c r="IE16" s="34"/>
      <c r="IF16" s="55"/>
      <c r="IG16" s="49"/>
      <c r="IH16" s="47"/>
      <c r="II16" s="40"/>
      <c r="IJ16" s="34"/>
      <c r="IK16" s="55"/>
      <c r="IL16" s="49"/>
      <c r="IM16" s="47"/>
      <c r="IN16" s="40"/>
      <c r="IO16" s="34"/>
      <c r="IP16" s="55"/>
      <c r="IQ16" s="49"/>
      <c r="IR16" s="47"/>
      <c r="IS16" s="40"/>
      <c r="IT16" s="34"/>
      <c r="IU16" s="55"/>
      <c r="IV16" s="49"/>
      <c r="IW16" s="47"/>
      <c r="IX16" s="40"/>
      <c r="IY16" s="34"/>
      <c r="IZ16" s="55"/>
      <c r="JA16" s="49"/>
      <c r="JB16" s="47"/>
      <c r="JC16" s="40"/>
      <c r="JD16" s="34"/>
      <c r="JE16" s="55"/>
      <c r="JF16" s="49"/>
      <c r="JG16" s="47"/>
      <c r="JH16" s="40"/>
      <c r="JI16" s="34"/>
      <c r="JJ16" s="55"/>
      <c r="JK16" s="49"/>
      <c r="JL16" s="47"/>
      <c r="JM16" s="40"/>
      <c r="JN16" s="34"/>
      <c r="JO16" s="55"/>
      <c r="JP16" s="49"/>
      <c r="JQ16" s="47"/>
      <c r="JR16" s="40"/>
      <c r="JS16" s="34"/>
      <c r="JT16" s="55"/>
      <c r="JU16" s="49"/>
      <c r="JV16" s="47"/>
      <c r="JW16" s="40"/>
      <c r="JX16" s="34"/>
      <c r="JY16" s="55"/>
      <c r="JZ16" s="49"/>
      <c r="KA16" s="47"/>
      <c r="KB16" s="40"/>
      <c r="KC16" s="34"/>
      <c r="KD16" s="55"/>
      <c r="KE16" s="49"/>
      <c r="KF16" s="47"/>
      <c r="KG16" s="40"/>
      <c r="KH16" s="34"/>
      <c r="KI16" s="55"/>
      <c r="KJ16" s="49"/>
      <c r="KK16" s="47"/>
      <c r="KL16" s="40"/>
      <c r="KM16" s="34"/>
      <c r="KN16" s="55"/>
      <c r="KO16" s="49"/>
      <c r="KP16" s="47"/>
      <c r="KQ16" s="40"/>
      <c r="KR16" s="34"/>
      <c r="KS16" s="55"/>
      <c r="KT16" s="49"/>
      <c r="KU16" s="47"/>
      <c r="KV16" s="40"/>
      <c r="KW16" s="34"/>
      <c r="KX16" s="55"/>
      <c r="KY16" s="49"/>
      <c r="KZ16" s="47"/>
      <c r="LA16" s="40"/>
      <c r="LB16" s="34"/>
      <c r="LC16" s="55"/>
      <c r="LD16" s="49"/>
      <c r="LE16" s="47"/>
      <c r="LF16" s="40"/>
      <c r="LG16" s="34"/>
      <c r="LH16" s="55"/>
      <c r="LI16" s="49"/>
      <c r="LJ16" s="47"/>
      <c r="LK16" s="40"/>
      <c r="LL16" s="34"/>
      <c r="LM16" s="55"/>
      <c r="LN16" s="49"/>
      <c r="LO16" s="47"/>
      <c r="LP16" s="40"/>
      <c r="LQ16" s="34"/>
      <c r="LR16" s="55"/>
      <c r="LS16" s="49"/>
      <c r="LT16" s="47"/>
      <c r="LU16" s="40"/>
      <c r="LV16" s="34"/>
      <c r="LW16" s="55"/>
      <c r="LX16" s="49"/>
      <c r="LY16" s="47"/>
      <c r="LZ16" s="40"/>
      <c r="MA16" s="34"/>
      <c r="MB16" s="55"/>
      <c r="MC16" s="49"/>
      <c r="MD16" s="47"/>
      <c r="ME16" s="40"/>
      <c r="MF16" s="34"/>
      <c r="MG16" s="75"/>
    </row>
    <row r="17" spans="5:345" x14ac:dyDescent="0.2">
      <c r="E17" s="11">
        <v>12</v>
      </c>
      <c r="F17" s="49" t="s">
        <v>86</v>
      </c>
      <c r="G17" s="47" t="s">
        <v>67</v>
      </c>
      <c r="H17" s="40" t="s">
        <v>96</v>
      </c>
      <c r="I17" s="34"/>
      <c r="J17" s="55"/>
      <c r="K17" s="49">
        <v>15</v>
      </c>
      <c r="L17" s="47" t="s">
        <v>107</v>
      </c>
      <c r="M17" s="40" t="s">
        <v>47</v>
      </c>
      <c r="N17" s="34"/>
      <c r="O17" s="55"/>
      <c r="P17" s="49"/>
      <c r="Q17" s="47"/>
      <c r="R17" s="40"/>
      <c r="S17" s="34"/>
      <c r="T17" s="55"/>
      <c r="U17" s="49"/>
      <c r="V17" s="47"/>
      <c r="W17" s="40"/>
      <c r="X17" s="34"/>
      <c r="Y17" s="55"/>
      <c r="Z17" s="49"/>
      <c r="AA17" s="47"/>
      <c r="AB17" s="40"/>
      <c r="AC17" s="34"/>
      <c r="AD17" s="55"/>
      <c r="AE17" s="49"/>
      <c r="AF17" s="47"/>
      <c r="AG17" s="40"/>
      <c r="AH17" s="34"/>
      <c r="AI17" s="55"/>
      <c r="AJ17" s="49"/>
      <c r="AK17" s="47"/>
      <c r="AL17" s="40"/>
      <c r="AM17" s="34"/>
      <c r="AN17" s="55"/>
      <c r="AO17" s="49"/>
      <c r="AP17" s="47"/>
      <c r="AQ17" s="40"/>
      <c r="AR17" s="34"/>
      <c r="AS17" s="55"/>
      <c r="AT17" s="49"/>
      <c r="AU17" s="47"/>
      <c r="AV17" s="40"/>
      <c r="AW17" s="34"/>
      <c r="AX17" s="55"/>
      <c r="AY17" s="49"/>
      <c r="AZ17" s="47"/>
      <c r="BA17" s="40"/>
      <c r="BB17" s="34"/>
      <c r="BC17" s="55"/>
      <c r="BD17" s="49"/>
      <c r="BE17" s="47"/>
      <c r="BF17" s="40"/>
      <c r="BG17" s="34"/>
      <c r="BH17" s="55"/>
      <c r="BI17" s="49"/>
      <c r="BJ17" s="47"/>
      <c r="BK17" s="40"/>
      <c r="BL17" s="34"/>
      <c r="BM17" s="55"/>
      <c r="BN17" s="49"/>
      <c r="BO17" s="47"/>
      <c r="BP17" s="40"/>
      <c r="BQ17" s="34"/>
      <c r="BR17" s="55"/>
      <c r="BS17" s="49"/>
      <c r="BT17" s="47"/>
      <c r="BU17" s="40"/>
      <c r="BV17" s="34"/>
      <c r="BW17" s="55"/>
      <c r="BX17" s="49"/>
      <c r="BY17" s="47"/>
      <c r="BZ17" s="40"/>
      <c r="CA17" s="34"/>
      <c r="CB17" s="55"/>
      <c r="CC17" s="49"/>
      <c r="CD17" s="47"/>
      <c r="CE17" s="40"/>
      <c r="CF17" s="34"/>
      <c r="CG17" s="55"/>
      <c r="CH17" s="49"/>
      <c r="CI17" s="47"/>
      <c r="CJ17" s="40"/>
      <c r="CK17" s="34"/>
      <c r="CL17" s="55"/>
      <c r="CM17" s="49"/>
      <c r="CN17" s="47"/>
      <c r="CO17" s="40"/>
      <c r="CP17" s="34"/>
      <c r="CQ17" s="55"/>
      <c r="CR17" s="49"/>
      <c r="CS17" s="47"/>
      <c r="CT17" s="40"/>
      <c r="CU17" s="34"/>
      <c r="CV17" s="55"/>
      <c r="CW17" s="49"/>
      <c r="CX17" s="47"/>
      <c r="CY17" s="40"/>
      <c r="CZ17" s="34"/>
      <c r="DA17" s="55"/>
      <c r="DB17" s="49"/>
      <c r="DC17" s="47"/>
      <c r="DD17" s="40"/>
      <c r="DE17" s="34"/>
      <c r="DF17" s="55"/>
      <c r="DG17" s="49"/>
      <c r="DH17" s="47"/>
      <c r="DI17" s="40"/>
      <c r="DJ17" s="34"/>
      <c r="DK17" s="55"/>
      <c r="DL17" s="49"/>
      <c r="DM17" s="47"/>
      <c r="DN17" s="40"/>
      <c r="DO17" s="34"/>
      <c r="DP17" s="55"/>
      <c r="DQ17" s="49"/>
      <c r="DR17" s="47"/>
      <c r="DS17" s="40"/>
      <c r="DT17" s="34"/>
      <c r="DU17" s="55"/>
      <c r="DV17" s="49"/>
      <c r="DW17" s="47"/>
      <c r="DX17" s="40"/>
      <c r="DY17" s="34"/>
      <c r="DZ17" s="55"/>
      <c r="EA17" s="49"/>
      <c r="EB17" s="47"/>
      <c r="EC17" s="40"/>
      <c r="ED17" s="34"/>
      <c r="EE17" s="55"/>
      <c r="EF17" s="49"/>
      <c r="EG17" s="47"/>
      <c r="EH17" s="40"/>
      <c r="EI17" s="34"/>
      <c r="EJ17" s="55"/>
      <c r="EK17" s="49"/>
      <c r="EL17" s="47"/>
      <c r="EM17" s="40"/>
      <c r="EN17" s="34"/>
      <c r="EO17" s="55"/>
      <c r="EP17" s="49"/>
      <c r="EQ17" s="47"/>
      <c r="ER17" s="40"/>
      <c r="ES17" s="34"/>
      <c r="ET17" s="55"/>
      <c r="EU17" s="49"/>
      <c r="EV17" s="47"/>
      <c r="EW17" s="40"/>
      <c r="EX17" s="34"/>
      <c r="EY17" s="55"/>
      <c r="EZ17" s="49"/>
      <c r="FA17" s="47"/>
      <c r="FB17" s="40"/>
      <c r="FC17" s="34"/>
      <c r="FD17" s="55"/>
      <c r="FE17" s="49"/>
      <c r="FF17" s="47"/>
      <c r="FG17" s="40"/>
      <c r="FH17" s="34"/>
      <c r="FI17" s="55"/>
      <c r="FJ17" s="49"/>
      <c r="FK17" s="47"/>
      <c r="FL17" s="40"/>
      <c r="FM17" s="34"/>
      <c r="FN17" s="55"/>
      <c r="FO17" s="49"/>
      <c r="FP17" s="47"/>
      <c r="FQ17" s="40"/>
      <c r="FR17" s="34"/>
      <c r="FS17" s="55"/>
      <c r="FT17" s="49"/>
      <c r="FU17" s="47"/>
      <c r="FV17" s="40"/>
      <c r="FW17" s="34"/>
      <c r="FX17" s="55"/>
      <c r="FY17" s="49"/>
      <c r="FZ17" s="47"/>
      <c r="GA17" s="40"/>
      <c r="GB17" s="34"/>
      <c r="GC17" s="55"/>
      <c r="GD17" s="49"/>
      <c r="GE17" s="47"/>
      <c r="GF17" s="40"/>
      <c r="GG17" s="34"/>
      <c r="GH17" s="55"/>
      <c r="GI17" s="49"/>
      <c r="GJ17" s="47"/>
      <c r="GK17" s="40"/>
      <c r="GL17" s="34"/>
      <c r="GM17" s="55"/>
      <c r="GN17" s="49"/>
      <c r="GO17" s="47"/>
      <c r="GP17" s="40"/>
      <c r="GQ17" s="34"/>
      <c r="GR17" s="55"/>
      <c r="GS17" s="49"/>
      <c r="GT17" s="47"/>
      <c r="GU17" s="40"/>
      <c r="GV17" s="34"/>
      <c r="GW17" s="55"/>
      <c r="GX17" s="49"/>
      <c r="GY17" s="47"/>
      <c r="GZ17" s="40"/>
      <c r="HA17" s="34"/>
      <c r="HB17" s="55"/>
      <c r="HC17" s="49"/>
      <c r="HD17" s="47"/>
      <c r="HE17" s="40"/>
      <c r="HF17" s="34"/>
      <c r="HG17" s="55"/>
      <c r="HH17" s="49"/>
      <c r="HI17" s="47"/>
      <c r="HJ17" s="40"/>
      <c r="HK17" s="34"/>
      <c r="HL17" s="55"/>
      <c r="HM17" s="49"/>
      <c r="HN17" s="47"/>
      <c r="HO17" s="40"/>
      <c r="HP17" s="34"/>
      <c r="HQ17" s="55"/>
      <c r="HR17" s="49"/>
      <c r="HS17" s="47"/>
      <c r="HT17" s="40"/>
      <c r="HU17" s="34"/>
      <c r="HV17" s="55"/>
      <c r="HW17" s="49"/>
      <c r="HX17" s="47"/>
      <c r="HY17" s="40"/>
      <c r="HZ17" s="34"/>
      <c r="IA17" s="55"/>
      <c r="IB17" s="49"/>
      <c r="IC17" s="47"/>
      <c r="ID17" s="40"/>
      <c r="IE17" s="34"/>
      <c r="IF17" s="55"/>
      <c r="IG17" s="49"/>
      <c r="IH17" s="47"/>
      <c r="II17" s="40"/>
      <c r="IJ17" s="34"/>
      <c r="IK17" s="55"/>
      <c r="IL17" s="49"/>
      <c r="IM17" s="47"/>
      <c r="IN17" s="40"/>
      <c r="IO17" s="34"/>
      <c r="IP17" s="55"/>
      <c r="IQ17" s="49"/>
      <c r="IR17" s="47"/>
      <c r="IS17" s="40"/>
      <c r="IT17" s="34"/>
      <c r="IU17" s="55"/>
      <c r="IV17" s="49"/>
      <c r="IW17" s="47"/>
      <c r="IX17" s="40"/>
      <c r="IY17" s="34"/>
      <c r="IZ17" s="55"/>
      <c r="JA17" s="49"/>
      <c r="JB17" s="47"/>
      <c r="JC17" s="40"/>
      <c r="JD17" s="34"/>
      <c r="JE17" s="55"/>
      <c r="JF17" s="49"/>
      <c r="JG17" s="47"/>
      <c r="JH17" s="40"/>
      <c r="JI17" s="34"/>
      <c r="JJ17" s="55"/>
      <c r="JK17" s="49"/>
      <c r="JL17" s="47"/>
      <c r="JM17" s="40"/>
      <c r="JN17" s="34"/>
      <c r="JO17" s="55"/>
      <c r="JP17" s="49"/>
      <c r="JQ17" s="47"/>
      <c r="JR17" s="40"/>
      <c r="JS17" s="34"/>
      <c r="JT17" s="55"/>
      <c r="JU17" s="49"/>
      <c r="JV17" s="47"/>
      <c r="JW17" s="40"/>
      <c r="JX17" s="34"/>
      <c r="JY17" s="55"/>
      <c r="JZ17" s="49"/>
      <c r="KA17" s="47"/>
      <c r="KB17" s="40"/>
      <c r="KC17" s="34"/>
      <c r="KD17" s="55"/>
      <c r="KE17" s="49"/>
      <c r="KF17" s="47"/>
      <c r="KG17" s="40"/>
      <c r="KH17" s="34"/>
      <c r="KI17" s="55"/>
      <c r="KJ17" s="49"/>
      <c r="KK17" s="47"/>
      <c r="KL17" s="40"/>
      <c r="KM17" s="34"/>
      <c r="KN17" s="55"/>
      <c r="KO17" s="49"/>
      <c r="KP17" s="47"/>
      <c r="KQ17" s="40"/>
      <c r="KR17" s="34"/>
      <c r="KS17" s="55"/>
      <c r="KT17" s="49"/>
      <c r="KU17" s="47"/>
      <c r="KV17" s="40"/>
      <c r="KW17" s="34"/>
      <c r="KX17" s="55"/>
      <c r="KY17" s="49"/>
      <c r="KZ17" s="47"/>
      <c r="LA17" s="40"/>
      <c r="LB17" s="34"/>
      <c r="LC17" s="55"/>
      <c r="LD17" s="49"/>
      <c r="LE17" s="47"/>
      <c r="LF17" s="40"/>
      <c r="LG17" s="34"/>
      <c r="LH17" s="55"/>
      <c r="LI17" s="49"/>
      <c r="LJ17" s="47"/>
      <c r="LK17" s="40"/>
      <c r="LL17" s="34"/>
      <c r="LM17" s="55"/>
      <c r="LN17" s="49"/>
      <c r="LO17" s="47"/>
      <c r="LP17" s="40"/>
      <c r="LQ17" s="34"/>
      <c r="LR17" s="55"/>
      <c r="LS17" s="49"/>
      <c r="LT17" s="47"/>
      <c r="LU17" s="40"/>
      <c r="LV17" s="34"/>
      <c r="LW17" s="55"/>
      <c r="LX17" s="49"/>
      <c r="LY17" s="47"/>
      <c r="LZ17" s="40"/>
      <c r="MA17" s="34"/>
      <c r="MB17" s="55"/>
      <c r="MC17" s="49"/>
      <c r="MD17" s="47"/>
      <c r="ME17" s="40"/>
      <c r="MF17" s="34"/>
      <c r="MG17" s="75"/>
    </row>
    <row r="18" spans="5:345" x14ac:dyDescent="0.2">
      <c r="E18" s="11">
        <v>13</v>
      </c>
      <c r="F18" s="49" t="s">
        <v>87</v>
      </c>
      <c r="G18" s="47" t="s">
        <v>68</v>
      </c>
      <c r="H18" s="40" t="s">
        <v>30</v>
      </c>
      <c r="I18" s="34"/>
      <c r="J18" s="55"/>
      <c r="K18" s="49">
        <v>16</v>
      </c>
      <c r="L18" s="47" t="s">
        <v>108</v>
      </c>
      <c r="M18" s="40" t="s">
        <v>135</v>
      </c>
      <c r="N18" s="34"/>
      <c r="O18" s="55"/>
      <c r="P18" s="49"/>
      <c r="Q18" s="47"/>
      <c r="R18" s="40"/>
      <c r="S18" s="34"/>
      <c r="T18" s="55"/>
      <c r="U18" s="49"/>
      <c r="V18" s="47"/>
      <c r="W18" s="40"/>
      <c r="X18" s="34"/>
      <c r="Y18" s="55"/>
      <c r="Z18" s="49"/>
      <c r="AA18" s="47"/>
      <c r="AB18" s="40"/>
      <c r="AC18" s="34"/>
      <c r="AD18" s="55"/>
      <c r="AE18" s="49"/>
      <c r="AF18" s="47"/>
      <c r="AG18" s="40"/>
      <c r="AH18" s="34"/>
      <c r="AI18" s="55"/>
      <c r="AJ18" s="49"/>
      <c r="AK18" s="47"/>
      <c r="AL18" s="40"/>
      <c r="AM18" s="34"/>
      <c r="AN18" s="55"/>
      <c r="AO18" s="49"/>
      <c r="AP18" s="47"/>
      <c r="AQ18" s="40"/>
      <c r="AR18" s="34"/>
      <c r="AS18" s="55"/>
      <c r="AT18" s="49"/>
      <c r="AU18" s="47"/>
      <c r="AV18" s="40"/>
      <c r="AW18" s="34"/>
      <c r="AX18" s="55"/>
      <c r="AY18" s="49"/>
      <c r="AZ18" s="47"/>
      <c r="BA18" s="40"/>
      <c r="BB18" s="34"/>
      <c r="BC18" s="55"/>
      <c r="BD18" s="49"/>
      <c r="BE18" s="47"/>
      <c r="BF18" s="40"/>
      <c r="BG18" s="34"/>
      <c r="BH18" s="55"/>
      <c r="BI18" s="49"/>
      <c r="BJ18" s="47"/>
      <c r="BK18" s="40"/>
      <c r="BL18" s="34"/>
      <c r="BM18" s="55"/>
      <c r="BN18" s="49"/>
      <c r="BO18" s="47"/>
      <c r="BP18" s="40"/>
      <c r="BQ18" s="34"/>
      <c r="BR18" s="55"/>
      <c r="BS18" s="49"/>
      <c r="BT18" s="47"/>
      <c r="BU18" s="40"/>
      <c r="BV18" s="34"/>
      <c r="BW18" s="55"/>
      <c r="BX18" s="49"/>
      <c r="BY18" s="47"/>
      <c r="BZ18" s="40"/>
      <c r="CA18" s="34"/>
      <c r="CB18" s="55"/>
      <c r="CC18" s="49"/>
      <c r="CD18" s="47"/>
      <c r="CE18" s="40"/>
      <c r="CF18" s="34"/>
      <c r="CG18" s="55"/>
      <c r="CH18" s="49"/>
      <c r="CI18" s="47"/>
      <c r="CJ18" s="40"/>
      <c r="CK18" s="34"/>
      <c r="CL18" s="55"/>
      <c r="CM18" s="49"/>
      <c r="CN18" s="47"/>
      <c r="CO18" s="40"/>
      <c r="CP18" s="34"/>
      <c r="CQ18" s="55"/>
      <c r="CR18" s="49"/>
      <c r="CS18" s="47"/>
      <c r="CT18" s="40"/>
      <c r="CU18" s="34"/>
      <c r="CV18" s="55"/>
      <c r="CW18" s="49"/>
      <c r="CX18" s="47"/>
      <c r="CY18" s="40"/>
      <c r="CZ18" s="34"/>
      <c r="DA18" s="55"/>
      <c r="DB18" s="49"/>
      <c r="DC18" s="47"/>
      <c r="DD18" s="40"/>
      <c r="DE18" s="34"/>
      <c r="DF18" s="55"/>
      <c r="DG18" s="49"/>
      <c r="DH18" s="47"/>
      <c r="DI18" s="40"/>
      <c r="DJ18" s="34"/>
      <c r="DK18" s="55"/>
      <c r="DL18" s="49"/>
      <c r="DM18" s="47"/>
      <c r="DN18" s="40"/>
      <c r="DO18" s="34"/>
      <c r="DP18" s="55"/>
      <c r="DQ18" s="49"/>
      <c r="DR18" s="47"/>
      <c r="DS18" s="40"/>
      <c r="DT18" s="34"/>
      <c r="DU18" s="55"/>
      <c r="DV18" s="49"/>
      <c r="DW18" s="47"/>
      <c r="DX18" s="40"/>
      <c r="DY18" s="34"/>
      <c r="DZ18" s="55"/>
      <c r="EA18" s="49"/>
      <c r="EB18" s="47"/>
      <c r="EC18" s="40"/>
      <c r="ED18" s="34"/>
      <c r="EE18" s="55"/>
      <c r="EF18" s="49"/>
      <c r="EG18" s="47"/>
      <c r="EH18" s="40"/>
      <c r="EI18" s="34"/>
      <c r="EJ18" s="55"/>
      <c r="EK18" s="49"/>
      <c r="EL18" s="47"/>
      <c r="EM18" s="40"/>
      <c r="EN18" s="34"/>
      <c r="EO18" s="55"/>
      <c r="EP18" s="49"/>
      <c r="EQ18" s="47"/>
      <c r="ER18" s="40"/>
      <c r="ES18" s="34"/>
      <c r="ET18" s="55"/>
      <c r="EU18" s="49"/>
      <c r="EV18" s="47"/>
      <c r="EW18" s="40"/>
      <c r="EX18" s="34"/>
      <c r="EY18" s="55"/>
      <c r="EZ18" s="49"/>
      <c r="FA18" s="47"/>
      <c r="FB18" s="40"/>
      <c r="FC18" s="34"/>
      <c r="FD18" s="55"/>
      <c r="FE18" s="49"/>
      <c r="FF18" s="47"/>
      <c r="FG18" s="40"/>
      <c r="FH18" s="34"/>
      <c r="FI18" s="55"/>
      <c r="FJ18" s="49"/>
      <c r="FK18" s="47"/>
      <c r="FL18" s="40"/>
      <c r="FM18" s="34"/>
      <c r="FN18" s="55"/>
      <c r="FO18" s="49"/>
      <c r="FP18" s="47"/>
      <c r="FQ18" s="40"/>
      <c r="FR18" s="34"/>
      <c r="FS18" s="55"/>
      <c r="FT18" s="49"/>
      <c r="FU18" s="47"/>
      <c r="FV18" s="40"/>
      <c r="FW18" s="34"/>
      <c r="FX18" s="55"/>
      <c r="FY18" s="49"/>
      <c r="FZ18" s="47"/>
      <c r="GA18" s="40"/>
      <c r="GB18" s="34"/>
      <c r="GC18" s="55"/>
      <c r="GD18" s="49"/>
      <c r="GE18" s="47"/>
      <c r="GF18" s="40"/>
      <c r="GG18" s="34"/>
      <c r="GH18" s="55"/>
      <c r="GI18" s="49"/>
      <c r="GJ18" s="47"/>
      <c r="GK18" s="40"/>
      <c r="GL18" s="34"/>
      <c r="GM18" s="55"/>
      <c r="GN18" s="49"/>
      <c r="GO18" s="47"/>
      <c r="GP18" s="40"/>
      <c r="GQ18" s="34"/>
      <c r="GR18" s="55"/>
      <c r="GS18" s="49"/>
      <c r="GT18" s="47"/>
      <c r="GU18" s="40"/>
      <c r="GV18" s="34"/>
      <c r="GW18" s="55"/>
      <c r="GX18" s="49"/>
      <c r="GY18" s="47"/>
      <c r="GZ18" s="40"/>
      <c r="HA18" s="34"/>
      <c r="HB18" s="55"/>
      <c r="HC18" s="49"/>
      <c r="HD18" s="47"/>
      <c r="HE18" s="40"/>
      <c r="HF18" s="34"/>
      <c r="HG18" s="55"/>
      <c r="HH18" s="49"/>
      <c r="HI18" s="47"/>
      <c r="HJ18" s="40"/>
      <c r="HK18" s="34"/>
      <c r="HL18" s="55"/>
      <c r="HM18" s="49"/>
      <c r="HN18" s="47"/>
      <c r="HO18" s="40"/>
      <c r="HP18" s="34"/>
      <c r="HQ18" s="55"/>
      <c r="HR18" s="49"/>
      <c r="HS18" s="47"/>
      <c r="HT18" s="40"/>
      <c r="HU18" s="34"/>
      <c r="HV18" s="55"/>
      <c r="HW18" s="49"/>
      <c r="HX18" s="47"/>
      <c r="HY18" s="40"/>
      <c r="HZ18" s="34"/>
      <c r="IA18" s="55"/>
      <c r="IB18" s="49"/>
      <c r="IC18" s="47"/>
      <c r="ID18" s="40"/>
      <c r="IE18" s="34"/>
      <c r="IF18" s="55"/>
      <c r="IG18" s="49"/>
      <c r="IH18" s="47"/>
      <c r="II18" s="40"/>
      <c r="IJ18" s="34"/>
      <c r="IK18" s="55"/>
      <c r="IL18" s="49"/>
      <c r="IM18" s="47"/>
      <c r="IN18" s="40"/>
      <c r="IO18" s="34"/>
      <c r="IP18" s="55"/>
      <c r="IQ18" s="49"/>
      <c r="IR18" s="47"/>
      <c r="IS18" s="40"/>
      <c r="IT18" s="34"/>
      <c r="IU18" s="55"/>
      <c r="IV18" s="49"/>
      <c r="IW18" s="47"/>
      <c r="IX18" s="40"/>
      <c r="IY18" s="34"/>
      <c r="IZ18" s="55"/>
      <c r="JA18" s="49"/>
      <c r="JB18" s="47"/>
      <c r="JC18" s="40"/>
      <c r="JD18" s="34"/>
      <c r="JE18" s="55"/>
      <c r="JF18" s="49"/>
      <c r="JG18" s="47"/>
      <c r="JH18" s="40"/>
      <c r="JI18" s="34"/>
      <c r="JJ18" s="55"/>
      <c r="JK18" s="49"/>
      <c r="JL18" s="47"/>
      <c r="JM18" s="40"/>
      <c r="JN18" s="34"/>
      <c r="JO18" s="55"/>
      <c r="JP18" s="49"/>
      <c r="JQ18" s="47"/>
      <c r="JR18" s="40"/>
      <c r="JS18" s="34"/>
      <c r="JT18" s="55"/>
      <c r="JU18" s="49"/>
      <c r="JV18" s="47"/>
      <c r="JW18" s="40"/>
      <c r="JX18" s="34"/>
      <c r="JY18" s="55"/>
      <c r="JZ18" s="49"/>
      <c r="KA18" s="47"/>
      <c r="KB18" s="40"/>
      <c r="KC18" s="34"/>
      <c r="KD18" s="55"/>
      <c r="KE18" s="49"/>
      <c r="KF18" s="47"/>
      <c r="KG18" s="40"/>
      <c r="KH18" s="34"/>
      <c r="KI18" s="55"/>
      <c r="KJ18" s="49"/>
      <c r="KK18" s="47"/>
      <c r="KL18" s="40"/>
      <c r="KM18" s="34"/>
      <c r="KN18" s="55"/>
      <c r="KO18" s="49"/>
      <c r="KP18" s="47"/>
      <c r="KQ18" s="40"/>
      <c r="KR18" s="34"/>
      <c r="KS18" s="55"/>
      <c r="KT18" s="49"/>
      <c r="KU18" s="47"/>
      <c r="KV18" s="40"/>
      <c r="KW18" s="34"/>
      <c r="KX18" s="55"/>
      <c r="KY18" s="49"/>
      <c r="KZ18" s="47"/>
      <c r="LA18" s="40"/>
      <c r="LB18" s="34"/>
      <c r="LC18" s="55"/>
      <c r="LD18" s="49"/>
      <c r="LE18" s="47"/>
      <c r="LF18" s="40"/>
      <c r="LG18" s="34"/>
      <c r="LH18" s="55"/>
      <c r="LI18" s="49"/>
      <c r="LJ18" s="47"/>
      <c r="LK18" s="40"/>
      <c r="LL18" s="34"/>
      <c r="LM18" s="55"/>
      <c r="LN18" s="49"/>
      <c r="LO18" s="47"/>
      <c r="LP18" s="40"/>
      <c r="LQ18" s="34"/>
      <c r="LR18" s="55"/>
      <c r="LS18" s="49"/>
      <c r="LT18" s="47"/>
      <c r="LU18" s="40"/>
      <c r="LV18" s="34"/>
      <c r="LW18" s="55"/>
      <c r="LX18" s="49"/>
      <c r="LY18" s="47"/>
      <c r="LZ18" s="40"/>
      <c r="MA18" s="34"/>
      <c r="MB18" s="55"/>
      <c r="MC18" s="49"/>
      <c r="MD18" s="47"/>
      <c r="ME18" s="40"/>
      <c r="MF18" s="34"/>
      <c r="MG18" s="75"/>
    </row>
    <row r="19" spans="5:345" x14ac:dyDescent="0.2">
      <c r="E19" s="11">
        <v>14</v>
      </c>
      <c r="F19" s="49" t="s">
        <v>88</v>
      </c>
      <c r="G19" s="47" t="s">
        <v>69</v>
      </c>
      <c r="H19" s="40" t="s">
        <v>31</v>
      </c>
      <c r="I19" s="34"/>
      <c r="J19" s="55"/>
      <c r="K19" s="49">
        <v>17</v>
      </c>
      <c r="L19" s="47" t="s">
        <v>72</v>
      </c>
      <c r="M19" s="40" t="s">
        <v>136</v>
      </c>
      <c r="N19" s="34"/>
      <c r="O19" s="55"/>
      <c r="P19" s="49"/>
      <c r="Q19" s="47"/>
      <c r="R19" s="40"/>
      <c r="S19" s="34"/>
      <c r="T19" s="55"/>
      <c r="U19" s="49"/>
      <c r="V19" s="47"/>
      <c r="W19" s="40"/>
      <c r="X19" s="34"/>
      <c r="Y19" s="55"/>
      <c r="Z19" s="49"/>
      <c r="AA19" s="47"/>
      <c r="AB19" s="40"/>
      <c r="AC19" s="34"/>
      <c r="AD19" s="55"/>
      <c r="AE19" s="49"/>
      <c r="AF19" s="47"/>
      <c r="AG19" s="40"/>
      <c r="AH19" s="34"/>
      <c r="AI19" s="55"/>
      <c r="AJ19" s="49"/>
      <c r="AK19" s="47"/>
      <c r="AL19" s="40"/>
      <c r="AM19" s="34"/>
      <c r="AN19" s="55"/>
      <c r="AO19" s="49"/>
      <c r="AP19" s="47"/>
      <c r="AQ19" s="40"/>
      <c r="AR19" s="34"/>
      <c r="AS19" s="55"/>
      <c r="AT19" s="49"/>
      <c r="AU19" s="47"/>
      <c r="AV19" s="40"/>
      <c r="AW19" s="34"/>
      <c r="AX19" s="55"/>
      <c r="AY19" s="49"/>
      <c r="AZ19" s="47"/>
      <c r="BA19" s="40"/>
      <c r="BB19" s="34"/>
      <c r="BC19" s="55"/>
      <c r="BD19" s="49"/>
      <c r="BE19" s="47"/>
      <c r="BF19" s="40"/>
      <c r="BG19" s="34"/>
      <c r="BH19" s="55"/>
      <c r="BI19" s="49"/>
      <c r="BJ19" s="47"/>
      <c r="BK19" s="40"/>
      <c r="BL19" s="34"/>
      <c r="BM19" s="55"/>
      <c r="BN19" s="49"/>
      <c r="BO19" s="47"/>
      <c r="BP19" s="40"/>
      <c r="BQ19" s="34"/>
      <c r="BR19" s="55"/>
      <c r="BS19" s="49"/>
      <c r="BT19" s="47"/>
      <c r="BU19" s="40"/>
      <c r="BV19" s="34"/>
      <c r="BW19" s="55"/>
      <c r="BX19" s="49"/>
      <c r="BY19" s="47"/>
      <c r="BZ19" s="40"/>
      <c r="CA19" s="34"/>
      <c r="CB19" s="55"/>
      <c r="CC19" s="49"/>
      <c r="CD19" s="47"/>
      <c r="CE19" s="40"/>
      <c r="CF19" s="34"/>
      <c r="CG19" s="55"/>
      <c r="CH19" s="49"/>
      <c r="CI19" s="47"/>
      <c r="CJ19" s="40"/>
      <c r="CK19" s="34"/>
      <c r="CL19" s="55"/>
      <c r="CM19" s="49"/>
      <c r="CN19" s="47"/>
      <c r="CO19" s="40"/>
      <c r="CP19" s="34"/>
      <c r="CQ19" s="55"/>
      <c r="CR19" s="49"/>
      <c r="CS19" s="47"/>
      <c r="CT19" s="40"/>
      <c r="CU19" s="34"/>
      <c r="CV19" s="55"/>
      <c r="CW19" s="49"/>
      <c r="CX19" s="47"/>
      <c r="CY19" s="40"/>
      <c r="CZ19" s="34"/>
      <c r="DA19" s="55"/>
      <c r="DB19" s="49"/>
      <c r="DC19" s="47"/>
      <c r="DD19" s="40"/>
      <c r="DE19" s="34"/>
      <c r="DF19" s="55"/>
      <c r="DG19" s="49"/>
      <c r="DH19" s="47"/>
      <c r="DI19" s="40"/>
      <c r="DJ19" s="34"/>
      <c r="DK19" s="55"/>
      <c r="DL19" s="49"/>
      <c r="DM19" s="47"/>
      <c r="DN19" s="40"/>
      <c r="DO19" s="34"/>
      <c r="DP19" s="55"/>
      <c r="DQ19" s="49"/>
      <c r="DR19" s="47"/>
      <c r="DS19" s="40"/>
      <c r="DT19" s="34"/>
      <c r="DU19" s="55"/>
      <c r="DV19" s="49"/>
      <c r="DW19" s="47"/>
      <c r="DX19" s="40"/>
      <c r="DY19" s="34"/>
      <c r="DZ19" s="55"/>
      <c r="EA19" s="49"/>
      <c r="EB19" s="47"/>
      <c r="EC19" s="40"/>
      <c r="ED19" s="34"/>
      <c r="EE19" s="55"/>
      <c r="EF19" s="49"/>
      <c r="EG19" s="47"/>
      <c r="EH19" s="40"/>
      <c r="EI19" s="34"/>
      <c r="EJ19" s="55"/>
      <c r="EK19" s="49"/>
      <c r="EL19" s="47"/>
      <c r="EM19" s="40"/>
      <c r="EN19" s="34"/>
      <c r="EO19" s="55"/>
      <c r="EP19" s="49"/>
      <c r="EQ19" s="47"/>
      <c r="ER19" s="40"/>
      <c r="ES19" s="34"/>
      <c r="ET19" s="55"/>
      <c r="EU19" s="49"/>
      <c r="EV19" s="47"/>
      <c r="EW19" s="40"/>
      <c r="EX19" s="34"/>
      <c r="EY19" s="55"/>
      <c r="EZ19" s="49"/>
      <c r="FA19" s="47"/>
      <c r="FB19" s="40"/>
      <c r="FC19" s="34"/>
      <c r="FD19" s="55"/>
      <c r="FE19" s="49"/>
      <c r="FF19" s="47"/>
      <c r="FG19" s="40"/>
      <c r="FH19" s="34"/>
      <c r="FI19" s="55"/>
      <c r="FJ19" s="49"/>
      <c r="FK19" s="47"/>
      <c r="FL19" s="40"/>
      <c r="FM19" s="34"/>
      <c r="FN19" s="55"/>
      <c r="FO19" s="49"/>
      <c r="FP19" s="47"/>
      <c r="FQ19" s="40"/>
      <c r="FR19" s="34"/>
      <c r="FS19" s="55"/>
      <c r="FT19" s="49"/>
      <c r="FU19" s="47"/>
      <c r="FV19" s="40"/>
      <c r="FW19" s="34"/>
      <c r="FX19" s="55"/>
      <c r="FY19" s="49"/>
      <c r="FZ19" s="47"/>
      <c r="GA19" s="40"/>
      <c r="GB19" s="34"/>
      <c r="GC19" s="55"/>
      <c r="GD19" s="49"/>
      <c r="GE19" s="47"/>
      <c r="GF19" s="40"/>
      <c r="GG19" s="34"/>
      <c r="GH19" s="55"/>
      <c r="GI19" s="49"/>
      <c r="GJ19" s="47"/>
      <c r="GK19" s="40"/>
      <c r="GL19" s="34"/>
      <c r="GM19" s="55"/>
      <c r="GN19" s="49"/>
      <c r="GO19" s="47"/>
      <c r="GP19" s="40"/>
      <c r="GQ19" s="34"/>
      <c r="GR19" s="55"/>
      <c r="GS19" s="49"/>
      <c r="GT19" s="47"/>
      <c r="GU19" s="40"/>
      <c r="GV19" s="34"/>
      <c r="GW19" s="55"/>
      <c r="GX19" s="49"/>
      <c r="GY19" s="47"/>
      <c r="GZ19" s="40"/>
      <c r="HA19" s="34"/>
      <c r="HB19" s="55"/>
      <c r="HC19" s="49"/>
      <c r="HD19" s="47"/>
      <c r="HE19" s="40"/>
      <c r="HF19" s="34"/>
      <c r="HG19" s="55"/>
      <c r="HH19" s="49"/>
      <c r="HI19" s="47"/>
      <c r="HJ19" s="40"/>
      <c r="HK19" s="34"/>
      <c r="HL19" s="55"/>
      <c r="HM19" s="49"/>
      <c r="HN19" s="47"/>
      <c r="HO19" s="40"/>
      <c r="HP19" s="34"/>
      <c r="HQ19" s="55"/>
      <c r="HR19" s="49"/>
      <c r="HS19" s="47"/>
      <c r="HT19" s="40"/>
      <c r="HU19" s="34"/>
      <c r="HV19" s="55"/>
      <c r="HW19" s="49"/>
      <c r="HX19" s="47"/>
      <c r="HY19" s="40"/>
      <c r="HZ19" s="34"/>
      <c r="IA19" s="55"/>
      <c r="IB19" s="49"/>
      <c r="IC19" s="47"/>
      <c r="ID19" s="40"/>
      <c r="IE19" s="34"/>
      <c r="IF19" s="55"/>
      <c r="IG19" s="49"/>
      <c r="IH19" s="47"/>
      <c r="II19" s="40"/>
      <c r="IJ19" s="34"/>
      <c r="IK19" s="55"/>
      <c r="IL19" s="49"/>
      <c r="IM19" s="47"/>
      <c r="IN19" s="40"/>
      <c r="IO19" s="34"/>
      <c r="IP19" s="55"/>
      <c r="IQ19" s="49"/>
      <c r="IR19" s="47"/>
      <c r="IS19" s="40"/>
      <c r="IT19" s="34"/>
      <c r="IU19" s="55"/>
      <c r="IV19" s="49"/>
      <c r="IW19" s="47"/>
      <c r="IX19" s="40"/>
      <c r="IY19" s="34"/>
      <c r="IZ19" s="55"/>
      <c r="JA19" s="49"/>
      <c r="JB19" s="47"/>
      <c r="JC19" s="40"/>
      <c r="JD19" s="34"/>
      <c r="JE19" s="55"/>
      <c r="JF19" s="49"/>
      <c r="JG19" s="47"/>
      <c r="JH19" s="40"/>
      <c r="JI19" s="34"/>
      <c r="JJ19" s="55"/>
      <c r="JK19" s="49"/>
      <c r="JL19" s="47"/>
      <c r="JM19" s="40"/>
      <c r="JN19" s="34"/>
      <c r="JO19" s="55"/>
      <c r="JP19" s="49"/>
      <c r="JQ19" s="47"/>
      <c r="JR19" s="40"/>
      <c r="JS19" s="34"/>
      <c r="JT19" s="55"/>
      <c r="JU19" s="49"/>
      <c r="JV19" s="47"/>
      <c r="JW19" s="40"/>
      <c r="JX19" s="34"/>
      <c r="JY19" s="55"/>
      <c r="JZ19" s="49"/>
      <c r="KA19" s="47"/>
      <c r="KB19" s="40"/>
      <c r="KC19" s="34"/>
      <c r="KD19" s="55"/>
      <c r="KE19" s="49"/>
      <c r="KF19" s="47"/>
      <c r="KG19" s="40"/>
      <c r="KH19" s="34"/>
      <c r="KI19" s="55"/>
      <c r="KJ19" s="49"/>
      <c r="KK19" s="47"/>
      <c r="KL19" s="40"/>
      <c r="KM19" s="34"/>
      <c r="KN19" s="55"/>
      <c r="KO19" s="49"/>
      <c r="KP19" s="47"/>
      <c r="KQ19" s="40"/>
      <c r="KR19" s="34"/>
      <c r="KS19" s="55"/>
      <c r="KT19" s="49"/>
      <c r="KU19" s="47"/>
      <c r="KV19" s="40"/>
      <c r="KW19" s="34"/>
      <c r="KX19" s="55"/>
      <c r="KY19" s="49"/>
      <c r="KZ19" s="47"/>
      <c r="LA19" s="40"/>
      <c r="LB19" s="34"/>
      <c r="LC19" s="55"/>
      <c r="LD19" s="49"/>
      <c r="LE19" s="47"/>
      <c r="LF19" s="40"/>
      <c r="LG19" s="34"/>
      <c r="LH19" s="55"/>
      <c r="LI19" s="49"/>
      <c r="LJ19" s="47"/>
      <c r="LK19" s="40"/>
      <c r="LL19" s="34"/>
      <c r="LM19" s="55"/>
      <c r="LN19" s="49"/>
      <c r="LO19" s="47"/>
      <c r="LP19" s="40"/>
      <c r="LQ19" s="34"/>
      <c r="LR19" s="55"/>
      <c r="LS19" s="49"/>
      <c r="LT19" s="47"/>
      <c r="LU19" s="40"/>
      <c r="LV19" s="34"/>
      <c r="LW19" s="55"/>
      <c r="LX19" s="49"/>
      <c r="LY19" s="47"/>
      <c r="LZ19" s="40"/>
      <c r="MA19" s="34"/>
      <c r="MB19" s="55"/>
      <c r="MC19" s="49"/>
      <c r="MD19" s="47"/>
      <c r="ME19" s="40"/>
      <c r="MF19" s="34"/>
      <c r="MG19" s="75"/>
    </row>
    <row r="20" spans="5:345" x14ac:dyDescent="0.2">
      <c r="E20" s="11">
        <v>15</v>
      </c>
      <c r="F20" s="49" t="s">
        <v>89</v>
      </c>
      <c r="G20" s="47" t="s">
        <v>70</v>
      </c>
      <c r="H20" s="40" t="s">
        <v>32</v>
      </c>
      <c r="I20" s="34"/>
      <c r="J20" s="55"/>
      <c r="K20" s="49"/>
      <c r="L20" s="47"/>
      <c r="M20" s="40"/>
      <c r="N20" s="34"/>
      <c r="O20" s="55"/>
      <c r="P20" s="49"/>
      <c r="Q20" s="47"/>
      <c r="R20" s="40"/>
      <c r="S20" s="34"/>
      <c r="T20" s="55"/>
      <c r="U20" s="49"/>
      <c r="V20" s="47"/>
      <c r="W20" s="40"/>
      <c r="X20" s="34"/>
      <c r="Y20" s="55"/>
      <c r="Z20" s="49"/>
      <c r="AA20" s="47"/>
      <c r="AB20" s="40"/>
      <c r="AC20" s="34"/>
      <c r="AD20" s="55"/>
      <c r="AE20" s="49"/>
      <c r="AF20" s="47"/>
      <c r="AG20" s="40"/>
      <c r="AH20" s="34"/>
      <c r="AI20" s="55"/>
      <c r="AJ20" s="49"/>
      <c r="AK20" s="47"/>
      <c r="AL20" s="40"/>
      <c r="AM20" s="34"/>
      <c r="AN20" s="55"/>
      <c r="AO20" s="49"/>
      <c r="AP20" s="47"/>
      <c r="AQ20" s="40"/>
      <c r="AR20" s="34"/>
      <c r="AS20" s="55"/>
      <c r="AT20" s="49"/>
      <c r="AU20" s="47"/>
      <c r="AV20" s="40"/>
      <c r="AW20" s="34"/>
      <c r="AX20" s="55"/>
      <c r="AY20" s="49"/>
      <c r="AZ20" s="47"/>
      <c r="BA20" s="40"/>
      <c r="BB20" s="34"/>
      <c r="BC20" s="55"/>
      <c r="BD20" s="49"/>
      <c r="BE20" s="47"/>
      <c r="BF20" s="40"/>
      <c r="BG20" s="34"/>
      <c r="BH20" s="55"/>
      <c r="BI20" s="49"/>
      <c r="BJ20" s="47"/>
      <c r="BK20" s="40"/>
      <c r="BL20" s="34"/>
      <c r="BM20" s="55"/>
      <c r="BN20" s="49"/>
      <c r="BO20" s="47"/>
      <c r="BP20" s="40"/>
      <c r="BQ20" s="34"/>
      <c r="BR20" s="55"/>
      <c r="BS20" s="49"/>
      <c r="BT20" s="47"/>
      <c r="BU20" s="40"/>
      <c r="BV20" s="34"/>
      <c r="BW20" s="55"/>
      <c r="BX20" s="49"/>
      <c r="BY20" s="47"/>
      <c r="BZ20" s="40"/>
      <c r="CA20" s="34"/>
      <c r="CB20" s="55"/>
      <c r="CC20" s="49"/>
      <c r="CD20" s="47"/>
      <c r="CE20" s="40"/>
      <c r="CF20" s="34"/>
      <c r="CG20" s="55"/>
      <c r="CH20" s="49"/>
      <c r="CI20" s="47"/>
      <c r="CJ20" s="40"/>
      <c r="CK20" s="34"/>
      <c r="CL20" s="55"/>
      <c r="CM20" s="49"/>
      <c r="CN20" s="47"/>
      <c r="CO20" s="40"/>
      <c r="CP20" s="34"/>
      <c r="CQ20" s="55"/>
      <c r="CR20" s="49"/>
      <c r="CS20" s="47"/>
      <c r="CT20" s="40"/>
      <c r="CU20" s="34"/>
      <c r="CV20" s="55"/>
      <c r="CW20" s="49"/>
      <c r="CX20" s="47"/>
      <c r="CY20" s="40"/>
      <c r="CZ20" s="34"/>
      <c r="DA20" s="55"/>
      <c r="DB20" s="49"/>
      <c r="DC20" s="47"/>
      <c r="DD20" s="40"/>
      <c r="DE20" s="34"/>
      <c r="DF20" s="55"/>
      <c r="DG20" s="49"/>
      <c r="DH20" s="47"/>
      <c r="DI20" s="40"/>
      <c r="DJ20" s="34"/>
      <c r="DK20" s="55"/>
      <c r="DL20" s="49"/>
      <c r="DM20" s="47"/>
      <c r="DN20" s="40"/>
      <c r="DO20" s="34"/>
      <c r="DP20" s="55"/>
      <c r="DQ20" s="49"/>
      <c r="DR20" s="47"/>
      <c r="DS20" s="40"/>
      <c r="DT20" s="34"/>
      <c r="DU20" s="55"/>
      <c r="DV20" s="49"/>
      <c r="DW20" s="47"/>
      <c r="DX20" s="40"/>
      <c r="DY20" s="34"/>
      <c r="DZ20" s="55"/>
      <c r="EA20" s="49"/>
      <c r="EB20" s="47"/>
      <c r="EC20" s="40"/>
      <c r="ED20" s="34"/>
      <c r="EE20" s="55"/>
      <c r="EF20" s="49"/>
      <c r="EG20" s="47"/>
      <c r="EH20" s="40"/>
      <c r="EI20" s="34"/>
      <c r="EJ20" s="55"/>
      <c r="EK20" s="49"/>
      <c r="EL20" s="47"/>
      <c r="EM20" s="40"/>
      <c r="EN20" s="34"/>
      <c r="EO20" s="55"/>
      <c r="EP20" s="49"/>
      <c r="EQ20" s="47"/>
      <c r="ER20" s="40"/>
      <c r="ES20" s="34"/>
      <c r="ET20" s="55"/>
      <c r="EU20" s="49"/>
      <c r="EV20" s="47"/>
      <c r="EW20" s="40"/>
      <c r="EX20" s="34"/>
      <c r="EY20" s="55"/>
      <c r="EZ20" s="49"/>
      <c r="FA20" s="47"/>
      <c r="FB20" s="40"/>
      <c r="FC20" s="34"/>
      <c r="FD20" s="55"/>
      <c r="FE20" s="49"/>
      <c r="FF20" s="47"/>
      <c r="FG20" s="40"/>
      <c r="FH20" s="34"/>
      <c r="FI20" s="55"/>
      <c r="FJ20" s="49"/>
      <c r="FK20" s="47"/>
      <c r="FL20" s="40"/>
      <c r="FM20" s="34"/>
      <c r="FN20" s="55"/>
      <c r="FO20" s="49"/>
      <c r="FP20" s="47"/>
      <c r="FQ20" s="40"/>
      <c r="FR20" s="34"/>
      <c r="FS20" s="55"/>
      <c r="FT20" s="49"/>
      <c r="FU20" s="47"/>
      <c r="FV20" s="40"/>
      <c r="FW20" s="34"/>
      <c r="FX20" s="55"/>
      <c r="FY20" s="49"/>
      <c r="FZ20" s="47"/>
      <c r="GA20" s="40"/>
      <c r="GB20" s="34"/>
      <c r="GC20" s="55"/>
      <c r="GD20" s="49"/>
      <c r="GE20" s="47"/>
      <c r="GF20" s="40"/>
      <c r="GG20" s="34"/>
      <c r="GH20" s="55"/>
      <c r="GI20" s="49"/>
      <c r="GJ20" s="47"/>
      <c r="GK20" s="40"/>
      <c r="GL20" s="34"/>
      <c r="GM20" s="55"/>
      <c r="GN20" s="49"/>
      <c r="GO20" s="47"/>
      <c r="GP20" s="40"/>
      <c r="GQ20" s="34"/>
      <c r="GR20" s="55"/>
      <c r="GS20" s="49"/>
      <c r="GT20" s="47"/>
      <c r="GU20" s="40"/>
      <c r="GV20" s="34"/>
      <c r="GW20" s="55"/>
      <c r="GX20" s="49"/>
      <c r="GY20" s="47"/>
      <c r="GZ20" s="40"/>
      <c r="HA20" s="34"/>
      <c r="HB20" s="55"/>
      <c r="HC20" s="49"/>
      <c r="HD20" s="47"/>
      <c r="HE20" s="40"/>
      <c r="HF20" s="34"/>
      <c r="HG20" s="55"/>
      <c r="HH20" s="49"/>
      <c r="HI20" s="47"/>
      <c r="HJ20" s="40"/>
      <c r="HK20" s="34"/>
      <c r="HL20" s="55"/>
      <c r="HM20" s="49"/>
      <c r="HN20" s="47"/>
      <c r="HO20" s="40"/>
      <c r="HP20" s="34"/>
      <c r="HQ20" s="55"/>
      <c r="HR20" s="49"/>
      <c r="HS20" s="47"/>
      <c r="HT20" s="40"/>
      <c r="HU20" s="34"/>
      <c r="HV20" s="55"/>
      <c r="HW20" s="49"/>
      <c r="HX20" s="47"/>
      <c r="HY20" s="40"/>
      <c r="HZ20" s="34"/>
      <c r="IA20" s="55"/>
      <c r="IB20" s="49"/>
      <c r="IC20" s="47"/>
      <c r="ID20" s="40"/>
      <c r="IE20" s="34"/>
      <c r="IF20" s="55"/>
      <c r="IG20" s="49"/>
      <c r="IH20" s="47"/>
      <c r="II20" s="40"/>
      <c r="IJ20" s="34"/>
      <c r="IK20" s="55"/>
      <c r="IL20" s="49"/>
      <c r="IM20" s="47"/>
      <c r="IN20" s="40"/>
      <c r="IO20" s="34"/>
      <c r="IP20" s="55"/>
      <c r="IQ20" s="49"/>
      <c r="IR20" s="47"/>
      <c r="IS20" s="40"/>
      <c r="IT20" s="34"/>
      <c r="IU20" s="55"/>
      <c r="IV20" s="49"/>
      <c r="IW20" s="47"/>
      <c r="IX20" s="40"/>
      <c r="IY20" s="34"/>
      <c r="IZ20" s="55"/>
      <c r="JA20" s="49"/>
      <c r="JB20" s="47"/>
      <c r="JC20" s="40"/>
      <c r="JD20" s="34"/>
      <c r="JE20" s="55"/>
      <c r="JF20" s="49"/>
      <c r="JG20" s="47"/>
      <c r="JH20" s="40"/>
      <c r="JI20" s="34"/>
      <c r="JJ20" s="55"/>
      <c r="JK20" s="49"/>
      <c r="JL20" s="47"/>
      <c r="JM20" s="40"/>
      <c r="JN20" s="34"/>
      <c r="JO20" s="55"/>
      <c r="JP20" s="49"/>
      <c r="JQ20" s="47"/>
      <c r="JR20" s="40"/>
      <c r="JS20" s="34"/>
      <c r="JT20" s="55"/>
      <c r="JU20" s="49"/>
      <c r="JV20" s="47"/>
      <c r="JW20" s="40"/>
      <c r="JX20" s="34"/>
      <c r="JY20" s="55"/>
      <c r="JZ20" s="49"/>
      <c r="KA20" s="47"/>
      <c r="KB20" s="40"/>
      <c r="KC20" s="34"/>
      <c r="KD20" s="55"/>
      <c r="KE20" s="49"/>
      <c r="KF20" s="47"/>
      <c r="KG20" s="40"/>
      <c r="KH20" s="34"/>
      <c r="KI20" s="55"/>
      <c r="KJ20" s="49"/>
      <c r="KK20" s="47"/>
      <c r="KL20" s="40"/>
      <c r="KM20" s="34"/>
      <c r="KN20" s="55"/>
      <c r="KO20" s="49"/>
      <c r="KP20" s="47"/>
      <c r="KQ20" s="40"/>
      <c r="KR20" s="34"/>
      <c r="KS20" s="55"/>
      <c r="KT20" s="49"/>
      <c r="KU20" s="47"/>
      <c r="KV20" s="40"/>
      <c r="KW20" s="34"/>
      <c r="KX20" s="55"/>
      <c r="KY20" s="49"/>
      <c r="KZ20" s="47"/>
      <c r="LA20" s="40"/>
      <c r="LB20" s="34"/>
      <c r="LC20" s="55"/>
      <c r="LD20" s="49"/>
      <c r="LE20" s="47"/>
      <c r="LF20" s="40"/>
      <c r="LG20" s="34"/>
      <c r="LH20" s="55"/>
      <c r="LI20" s="49"/>
      <c r="LJ20" s="47"/>
      <c r="LK20" s="40"/>
      <c r="LL20" s="34"/>
      <c r="LM20" s="55"/>
      <c r="LN20" s="49"/>
      <c r="LO20" s="47"/>
      <c r="LP20" s="40"/>
      <c r="LQ20" s="34"/>
      <c r="LR20" s="55"/>
      <c r="LS20" s="49"/>
      <c r="LT20" s="47"/>
      <c r="LU20" s="40"/>
      <c r="LV20" s="34"/>
      <c r="LW20" s="55"/>
      <c r="LX20" s="49"/>
      <c r="LY20" s="47"/>
      <c r="LZ20" s="40"/>
      <c r="MA20" s="34"/>
      <c r="MB20" s="55"/>
      <c r="MC20" s="49"/>
      <c r="MD20" s="47"/>
      <c r="ME20" s="40"/>
      <c r="MF20" s="34"/>
      <c r="MG20" s="75"/>
    </row>
    <row r="21" spans="5:345" x14ac:dyDescent="0.2">
      <c r="E21" s="11">
        <v>16</v>
      </c>
      <c r="F21" s="49" t="s">
        <v>90</v>
      </c>
      <c r="G21" s="47" t="s">
        <v>71</v>
      </c>
      <c r="H21" s="40" t="s">
        <v>33</v>
      </c>
      <c r="I21" s="34"/>
      <c r="J21" s="55"/>
      <c r="K21" s="49"/>
      <c r="L21" s="47"/>
      <c r="M21" s="40"/>
      <c r="N21" s="34"/>
      <c r="O21" s="55"/>
      <c r="P21" s="49"/>
      <c r="Q21" s="47"/>
      <c r="R21" s="40"/>
      <c r="S21" s="34"/>
      <c r="T21" s="55"/>
      <c r="U21" s="49"/>
      <c r="V21" s="47"/>
      <c r="W21" s="40"/>
      <c r="X21" s="34"/>
      <c r="Y21" s="55"/>
      <c r="Z21" s="49"/>
      <c r="AA21" s="47"/>
      <c r="AB21" s="40"/>
      <c r="AC21" s="34"/>
      <c r="AD21" s="55"/>
      <c r="AE21" s="49"/>
      <c r="AF21" s="47"/>
      <c r="AG21" s="40"/>
      <c r="AH21" s="34"/>
      <c r="AI21" s="55"/>
      <c r="AJ21" s="49"/>
      <c r="AK21" s="47"/>
      <c r="AL21" s="40"/>
      <c r="AM21" s="34"/>
      <c r="AN21" s="55"/>
      <c r="AO21" s="49"/>
      <c r="AP21" s="47"/>
      <c r="AQ21" s="40"/>
      <c r="AR21" s="34"/>
      <c r="AS21" s="55"/>
      <c r="AT21" s="49"/>
      <c r="AU21" s="47"/>
      <c r="AV21" s="40"/>
      <c r="AW21" s="34"/>
      <c r="AX21" s="55"/>
      <c r="AY21" s="49"/>
      <c r="AZ21" s="47"/>
      <c r="BA21" s="40"/>
      <c r="BB21" s="34"/>
      <c r="BC21" s="55"/>
      <c r="BD21" s="49"/>
      <c r="BE21" s="47"/>
      <c r="BF21" s="40"/>
      <c r="BG21" s="34"/>
      <c r="BH21" s="55"/>
      <c r="BI21" s="49"/>
      <c r="BJ21" s="47"/>
      <c r="BK21" s="40"/>
      <c r="BL21" s="34"/>
      <c r="BM21" s="55"/>
      <c r="BN21" s="49"/>
      <c r="BO21" s="47"/>
      <c r="BP21" s="40"/>
      <c r="BQ21" s="34"/>
      <c r="BR21" s="55"/>
      <c r="BS21" s="49"/>
      <c r="BT21" s="47"/>
      <c r="BU21" s="40"/>
      <c r="BV21" s="34"/>
      <c r="BW21" s="55"/>
      <c r="BX21" s="49"/>
      <c r="BY21" s="47"/>
      <c r="BZ21" s="40"/>
      <c r="CA21" s="34"/>
      <c r="CB21" s="55"/>
      <c r="CC21" s="49"/>
      <c r="CD21" s="47"/>
      <c r="CE21" s="40"/>
      <c r="CF21" s="34"/>
      <c r="CG21" s="55"/>
      <c r="CH21" s="49"/>
      <c r="CI21" s="47"/>
      <c r="CJ21" s="40"/>
      <c r="CK21" s="34"/>
      <c r="CL21" s="55"/>
      <c r="CM21" s="49"/>
      <c r="CN21" s="47"/>
      <c r="CO21" s="40"/>
      <c r="CP21" s="34"/>
      <c r="CQ21" s="55"/>
      <c r="CR21" s="49"/>
      <c r="CS21" s="47"/>
      <c r="CT21" s="40"/>
      <c r="CU21" s="34"/>
      <c r="CV21" s="55"/>
      <c r="CW21" s="49"/>
      <c r="CX21" s="47"/>
      <c r="CY21" s="40"/>
      <c r="CZ21" s="34"/>
      <c r="DA21" s="55"/>
      <c r="DB21" s="49"/>
      <c r="DC21" s="47"/>
      <c r="DD21" s="40"/>
      <c r="DE21" s="34"/>
      <c r="DF21" s="55"/>
      <c r="DG21" s="49"/>
      <c r="DH21" s="47"/>
      <c r="DI21" s="40"/>
      <c r="DJ21" s="34"/>
      <c r="DK21" s="55"/>
      <c r="DL21" s="49"/>
      <c r="DM21" s="47"/>
      <c r="DN21" s="40"/>
      <c r="DO21" s="34"/>
      <c r="DP21" s="55"/>
      <c r="DQ21" s="49"/>
      <c r="DR21" s="47"/>
      <c r="DS21" s="40"/>
      <c r="DT21" s="34"/>
      <c r="DU21" s="55"/>
      <c r="DV21" s="49"/>
      <c r="DW21" s="47"/>
      <c r="DX21" s="40"/>
      <c r="DY21" s="34"/>
      <c r="DZ21" s="55"/>
      <c r="EA21" s="49"/>
      <c r="EB21" s="47"/>
      <c r="EC21" s="40"/>
      <c r="ED21" s="34"/>
      <c r="EE21" s="55"/>
      <c r="EF21" s="49"/>
      <c r="EG21" s="47"/>
      <c r="EH21" s="40"/>
      <c r="EI21" s="34"/>
      <c r="EJ21" s="55"/>
      <c r="EK21" s="49"/>
      <c r="EL21" s="47"/>
      <c r="EM21" s="40"/>
      <c r="EN21" s="34"/>
      <c r="EO21" s="55"/>
      <c r="EP21" s="49"/>
      <c r="EQ21" s="47"/>
      <c r="ER21" s="40"/>
      <c r="ES21" s="34"/>
      <c r="ET21" s="55"/>
      <c r="EU21" s="49"/>
      <c r="EV21" s="47"/>
      <c r="EW21" s="40"/>
      <c r="EX21" s="34"/>
      <c r="EY21" s="55"/>
      <c r="EZ21" s="49"/>
      <c r="FA21" s="47"/>
      <c r="FB21" s="40"/>
      <c r="FC21" s="34"/>
      <c r="FD21" s="55"/>
      <c r="FE21" s="49"/>
      <c r="FF21" s="47"/>
      <c r="FG21" s="40"/>
      <c r="FH21" s="34"/>
      <c r="FI21" s="55"/>
      <c r="FJ21" s="49"/>
      <c r="FK21" s="47"/>
      <c r="FL21" s="40"/>
      <c r="FM21" s="34"/>
      <c r="FN21" s="55"/>
      <c r="FO21" s="49"/>
      <c r="FP21" s="47"/>
      <c r="FQ21" s="40"/>
      <c r="FR21" s="34"/>
      <c r="FS21" s="55"/>
      <c r="FT21" s="49"/>
      <c r="FU21" s="47"/>
      <c r="FV21" s="40"/>
      <c r="FW21" s="34"/>
      <c r="FX21" s="55"/>
      <c r="FY21" s="49"/>
      <c r="FZ21" s="47"/>
      <c r="GA21" s="40"/>
      <c r="GB21" s="34"/>
      <c r="GC21" s="55"/>
      <c r="GD21" s="49"/>
      <c r="GE21" s="47"/>
      <c r="GF21" s="40"/>
      <c r="GG21" s="34"/>
      <c r="GH21" s="55"/>
      <c r="GI21" s="49"/>
      <c r="GJ21" s="47"/>
      <c r="GK21" s="40"/>
      <c r="GL21" s="34"/>
      <c r="GM21" s="55"/>
      <c r="GN21" s="49"/>
      <c r="GO21" s="47"/>
      <c r="GP21" s="40"/>
      <c r="GQ21" s="34"/>
      <c r="GR21" s="55"/>
      <c r="GS21" s="49"/>
      <c r="GT21" s="47"/>
      <c r="GU21" s="40"/>
      <c r="GV21" s="34"/>
      <c r="GW21" s="55"/>
      <c r="GX21" s="49"/>
      <c r="GY21" s="47"/>
      <c r="GZ21" s="40"/>
      <c r="HA21" s="34"/>
      <c r="HB21" s="55"/>
      <c r="HC21" s="49"/>
      <c r="HD21" s="47"/>
      <c r="HE21" s="40"/>
      <c r="HF21" s="34"/>
      <c r="HG21" s="55"/>
      <c r="HH21" s="49"/>
      <c r="HI21" s="47"/>
      <c r="HJ21" s="40"/>
      <c r="HK21" s="34"/>
      <c r="HL21" s="55"/>
      <c r="HM21" s="49"/>
      <c r="HN21" s="47"/>
      <c r="HO21" s="40"/>
      <c r="HP21" s="34"/>
      <c r="HQ21" s="55"/>
      <c r="HR21" s="49"/>
      <c r="HS21" s="47"/>
      <c r="HT21" s="40"/>
      <c r="HU21" s="34"/>
      <c r="HV21" s="55"/>
      <c r="HW21" s="49"/>
      <c r="HX21" s="47"/>
      <c r="HY21" s="40"/>
      <c r="HZ21" s="34"/>
      <c r="IA21" s="55"/>
      <c r="IB21" s="49"/>
      <c r="IC21" s="47"/>
      <c r="ID21" s="40"/>
      <c r="IE21" s="34"/>
      <c r="IF21" s="55"/>
      <c r="IG21" s="49"/>
      <c r="IH21" s="47"/>
      <c r="II21" s="40"/>
      <c r="IJ21" s="34"/>
      <c r="IK21" s="55"/>
      <c r="IL21" s="49"/>
      <c r="IM21" s="47"/>
      <c r="IN21" s="40"/>
      <c r="IO21" s="34"/>
      <c r="IP21" s="55"/>
      <c r="IQ21" s="49"/>
      <c r="IR21" s="47"/>
      <c r="IS21" s="40"/>
      <c r="IT21" s="34"/>
      <c r="IU21" s="55"/>
      <c r="IV21" s="49"/>
      <c r="IW21" s="47"/>
      <c r="IX21" s="40"/>
      <c r="IY21" s="34"/>
      <c r="IZ21" s="55"/>
      <c r="JA21" s="49"/>
      <c r="JB21" s="47"/>
      <c r="JC21" s="40"/>
      <c r="JD21" s="34"/>
      <c r="JE21" s="55"/>
      <c r="JF21" s="49"/>
      <c r="JG21" s="47"/>
      <c r="JH21" s="40"/>
      <c r="JI21" s="34"/>
      <c r="JJ21" s="55"/>
      <c r="JK21" s="49"/>
      <c r="JL21" s="47"/>
      <c r="JM21" s="40"/>
      <c r="JN21" s="34"/>
      <c r="JO21" s="55"/>
      <c r="JP21" s="49"/>
      <c r="JQ21" s="47"/>
      <c r="JR21" s="40"/>
      <c r="JS21" s="34"/>
      <c r="JT21" s="55"/>
      <c r="JU21" s="49"/>
      <c r="JV21" s="47"/>
      <c r="JW21" s="40"/>
      <c r="JX21" s="34"/>
      <c r="JY21" s="55"/>
      <c r="JZ21" s="49"/>
      <c r="KA21" s="47"/>
      <c r="KB21" s="40"/>
      <c r="KC21" s="34"/>
      <c r="KD21" s="55"/>
      <c r="KE21" s="49"/>
      <c r="KF21" s="47"/>
      <c r="KG21" s="40"/>
      <c r="KH21" s="34"/>
      <c r="KI21" s="55"/>
      <c r="KJ21" s="49"/>
      <c r="KK21" s="47"/>
      <c r="KL21" s="40"/>
      <c r="KM21" s="34"/>
      <c r="KN21" s="55"/>
      <c r="KO21" s="49"/>
      <c r="KP21" s="47"/>
      <c r="KQ21" s="40"/>
      <c r="KR21" s="34"/>
      <c r="KS21" s="55"/>
      <c r="KT21" s="49"/>
      <c r="KU21" s="47"/>
      <c r="KV21" s="40"/>
      <c r="KW21" s="34"/>
      <c r="KX21" s="55"/>
      <c r="KY21" s="49"/>
      <c r="KZ21" s="47"/>
      <c r="LA21" s="40"/>
      <c r="LB21" s="34"/>
      <c r="LC21" s="55"/>
      <c r="LD21" s="49"/>
      <c r="LE21" s="47"/>
      <c r="LF21" s="40"/>
      <c r="LG21" s="34"/>
      <c r="LH21" s="55"/>
      <c r="LI21" s="49"/>
      <c r="LJ21" s="47"/>
      <c r="LK21" s="40"/>
      <c r="LL21" s="34"/>
      <c r="LM21" s="55"/>
      <c r="LN21" s="49"/>
      <c r="LO21" s="47"/>
      <c r="LP21" s="40"/>
      <c r="LQ21" s="34"/>
      <c r="LR21" s="55"/>
      <c r="LS21" s="49"/>
      <c r="LT21" s="47"/>
      <c r="LU21" s="40"/>
      <c r="LV21" s="34"/>
      <c r="LW21" s="55"/>
      <c r="LX21" s="49"/>
      <c r="LY21" s="47"/>
      <c r="LZ21" s="40"/>
      <c r="MA21" s="34"/>
      <c r="MB21" s="55"/>
      <c r="MC21" s="49"/>
      <c r="MD21" s="47"/>
      <c r="ME21" s="40"/>
      <c r="MF21" s="34"/>
      <c r="MG21" s="75"/>
    </row>
    <row r="22" spans="5:345" x14ac:dyDescent="0.2">
      <c r="E22" s="11">
        <v>17</v>
      </c>
      <c r="F22" s="49" t="s">
        <v>91</v>
      </c>
      <c r="G22" s="47" t="s">
        <v>72</v>
      </c>
      <c r="H22" s="40" t="s">
        <v>34</v>
      </c>
      <c r="I22" s="34"/>
      <c r="J22" s="55"/>
      <c r="K22" s="49"/>
      <c r="L22" s="47"/>
      <c r="M22" s="40"/>
      <c r="N22" s="34"/>
      <c r="O22" s="55"/>
      <c r="P22" s="49"/>
      <c r="Q22" s="47"/>
      <c r="R22" s="40"/>
      <c r="S22" s="34"/>
      <c r="T22" s="55"/>
      <c r="U22" s="49"/>
      <c r="V22" s="47"/>
      <c r="W22" s="40"/>
      <c r="X22" s="34"/>
      <c r="Y22" s="55"/>
      <c r="Z22" s="49"/>
      <c r="AA22" s="47"/>
      <c r="AB22" s="40"/>
      <c r="AC22" s="34"/>
      <c r="AD22" s="55"/>
      <c r="AE22" s="49"/>
      <c r="AF22" s="47"/>
      <c r="AG22" s="40"/>
      <c r="AH22" s="34"/>
      <c r="AI22" s="55"/>
      <c r="AJ22" s="49"/>
      <c r="AK22" s="47"/>
      <c r="AL22" s="40"/>
      <c r="AM22" s="34"/>
      <c r="AN22" s="55"/>
      <c r="AO22" s="49"/>
      <c r="AP22" s="47"/>
      <c r="AQ22" s="40"/>
      <c r="AR22" s="34"/>
      <c r="AS22" s="55"/>
      <c r="AT22" s="49"/>
      <c r="AU22" s="47"/>
      <c r="AV22" s="40"/>
      <c r="AW22" s="34"/>
      <c r="AX22" s="55"/>
      <c r="AY22" s="49"/>
      <c r="AZ22" s="47"/>
      <c r="BA22" s="40"/>
      <c r="BB22" s="34"/>
      <c r="BC22" s="55"/>
      <c r="BD22" s="49"/>
      <c r="BE22" s="47"/>
      <c r="BF22" s="40"/>
      <c r="BG22" s="34"/>
      <c r="BH22" s="55"/>
      <c r="BI22" s="49"/>
      <c r="BJ22" s="47"/>
      <c r="BK22" s="40"/>
      <c r="BL22" s="34"/>
      <c r="BM22" s="55"/>
      <c r="BN22" s="49"/>
      <c r="BO22" s="47"/>
      <c r="BP22" s="40"/>
      <c r="BQ22" s="34"/>
      <c r="BR22" s="55"/>
      <c r="BS22" s="49"/>
      <c r="BT22" s="47"/>
      <c r="BU22" s="40"/>
      <c r="BV22" s="34"/>
      <c r="BW22" s="55"/>
      <c r="BX22" s="49"/>
      <c r="BY22" s="47"/>
      <c r="BZ22" s="40"/>
      <c r="CA22" s="34"/>
      <c r="CB22" s="55"/>
      <c r="CC22" s="49"/>
      <c r="CD22" s="47"/>
      <c r="CE22" s="40"/>
      <c r="CF22" s="34"/>
      <c r="CG22" s="55"/>
      <c r="CH22" s="49"/>
      <c r="CI22" s="47"/>
      <c r="CJ22" s="40"/>
      <c r="CK22" s="34"/>
      <c r="CL22" s="55"/>
      <c r="CM22" s="49"/>
      <c r="CN22" s="47"/>
      <c r="CO22" s="40"/>
      <c r="CP22" s="34"/>
      <c r="CQ22" s="55"/>
      <c r="CR22" s="49"/>
      <c r="CS22" s="47"/>
      <c r="CT22" s="40"/>
      <c r="CU22" s="34"/>
      <c r="CV22" s="55"/>
      <c r="CW22" s="49"/>
      <c r="CX22" s="47"/>
      <c r="CY22" s="40"/>
      <c r="CZ22" s="34"/>
      <c r="DA22" s="55"/>
      <c r="DB22" s="49"/>
      <c r="DC22" s="47"/>
      <c r="DD22" s="40"/>
      <c r="DE22" s="34"/>
      <c r="DF22" s="55"/>
      <c r="DG22" s="49"/>
      <c r="DH22" s="47"/>
      <c r="DI22" s="40"/>
      <c r="DJ22" s="34"/>
      <c r="DK22" s="55"/>
      <c r="DL22" s="49"/>
      <c r="DM22" s="47"/>
      <c r="DN22" s="40"/>
      <c r="DO22" s="34"/>
      <c r="DP22" s="55"/>
      <c r="DQ22" s="49"/>
      <c r="DR22" s="47"/>
      <c r="DS22" s="40"/>
      <c r="DT22" s="34"/>
      <c r="DU22" s="55"/>
      <c r="DV22" s="49"/>
      <c r="DW22" s="47"/>
      <c r="DX22" s="40"/>
      <c r="DY22" s="34"/>
      <c r="DZ22" s="55"/>
      <c r="EA22" s="49"/>
      <c r="EB22" s="47"/>
      <c r="EC22" s="40"/>
      <c r="ED22" s="34"/>
      <c r="EE22" s="55"/>
      <c r="EF22" s="49"/>
      <c r="EG22" s="47"/>
      <c r="EH22" s="40"/>
      <c r="EI22" s="34"/>
      <c r="EJ22" s="55"/>
      <c r="EK22" s="49"/>
      <c r="EL22" s="47"/>
      <c r="EM22" s="40"/>
      <c r="EN22" s="34"/>
      <c r="EO22" s="55"/>
      <c r="EP22" s="49"/>
      <c r="EQ22" s="47"/>
      <c r="ER22" s="40"/>
      <c r="ES22" s="34"/>
      <c r="ET22" s="55"/>
      <c r="EU22" s="49"/>
      <c r="EV22" s="47"/>
      <c r="EW22" s="40"/>
      <c r="EX22" s="34"/>
      <c r="EY22" s="55"/>
      <c r="EZ22" s="49"/>
      <c r="FA22" s="47"/>
      <c r="FB22" s="40"/>
      <c r="FC22" s="34"/>
      <c r="FD22" s="55"/>
      <c r="FE22" s="49"/>
      <c r="FF22" s="47"/>
      <c r="FG22" s="40"/>
      <c r="FH22" s="34"/>
      <c r="FI22" s="55"/>
      <c r="FJ22" s="49"/>
      <c r="FK22" s="47"/>
      <c r="FL22" s="40"/>
      <c r="FM22" s="34"/>
      <c r="FN22" s="55"/>
      <c r="FO22" s="49"/>
      <c r="FP22" s="47"/>
      <c r="FQ22" s="40"/>
      <c r="FR22" s="34"/>
      <c r="FS22" s="55"/>
      <c r="FT22" s="49"/>
      <c r="FU22" s="47"/>
      <c r="FV22" s="40"/>
      <c r="FW22" s="34"/>
      <c r="FX22" s="55"/>
      <c r="FY22" s="49"/>
      <c r="FZ22" s="47"/>
      <c r="GA22" s="40"/>
      <c r="GB22" s="34"/>
      <c r="GC22" s="55"/>
      <c r="GD22" s="49"/>
      <c r="GE22" s="47"/>
      <c r="GF22" s="40"/>
      <c r="GG22" s="34"/>
      <c r="GH22" s="55"/>
      <c r="GI22" s="49"/>
      <c r="GJ22" s="47"/>
      <c r="GK22" s="40"/>
      <c r="GL22" s="34"/>
      <c r="GM22" s="55"/>
      <c r="GN22" s="49"/>
      <c r="GO22" s="47"/>
      <c r="GP22" s="40"/>
      <c r="GQ22" s="34"/>
      <c r="GR22" s="55"/>
      <c r="GS22" s="49"/>
      <c r="GT22" s="47"/>
      <c r="GU22" s="40"/>
      <c r="GV22" s="34"/>
      <c r="GW22" s="55"/>
      <c r="GX22" s="49"/>
      <c r="GY22" s="47"/>
      <c r="GZ22" s="40"/>
      <c r="HA22" s="34"/>
      <c r="HB22" s="55"/>
      <c r="HC22" s="49"/>
      <c r="HD22" s="47"/>
      <c r="HE22" s="40"/>
      <c r="HF22" s="34"/>
      <c r="HG22" s="55"/>
      <c r="HH22" s="49"/>
      <c r="HI22" s="47"/>
      <c r="HJ22" s="40"/>
      <c r="HK22" s="34"/>
      <c r="HL22" s="55"/>
      <c r="HM22" s="49"/>
      <c r="HN22" s="47"/>
      <c r="HO22" s="40"/>
      <c r="HP22" s="34"/>
      <c r="HQ22" s="55"/>
      <c r="HR22" s="49"/>
      <c r="HS22" s="47"/>
      <c r="HT22" s="40"/>
      <c r="HU22" s="34"/>
      <c r="HV22" s="55"/>
      <c r="HW22" s="49"/>
      <c r="HX22" s="47"/>
      <c r="HY22" s="40"/>
      <c r="HZ22" s="34"/>
      <c r="IA22" s="55"/>
      <c r="IB22" s="49"/>
      <c r="IC22" s="47"/>
      <c r="ID22" s="40"/>
      <c r="IE22" s="34"/>
      <c r="IF22" s="55"/>
      <c r="IG22" s="49"/>
      <c r="IH22" s="47"/>
      <c r="II22" s="40"/>
      <c r="IJ22" s="34"/>
      <c r="IK22" s="55"/>
      <c r="IL22" s="49"/>
      <c r="IM22" s="47"/>
      <c r="IN22" s="40"/>
      <c r="IO22" s="34"/>
      <c r="IP22" s="55"/>
      <c r="IQ22" s="49"/>
      <c r="IR22" s="47"/>
      <c r="IS22" s="40"/>
      <c r="IT22" s="34"/>
      <c r="IU22" s="55"/>
      <c r="IV22" s="49"/>
      <c r="IW22" s="47"/>
      <c r="IX22" s="40"/>
      <c r="IY22" s="34"/>
      <c r="IZ22" s="55"/>
      <c r="JA22" s="49"/>
      <c r="JB22" s="47"/>
      <c r="JC22" s="40"/>
      <c r="JD22" s="34"/>
      <c r="JE22" s="55"/>
      <c r="JF22" s="49"/>
      <c r="JG22" s="47"/>
      <c r="JH22" s="40"/>
      <c r="JI22" s="34"/>
      <c r="JJ22" s="55"/>
      <c r="JK22" s="49"/>
      <c r="JL22" s="47"/>
      <c r="JM22" s="40"/>
      <c r="JN22" s="34"/>
      <c r="JO22" s="55"/>
      <c r="JP22" s="49"/>
      <c r="JQ22" s="47"/>
      <c r="JR22" s="40"/>
      <c r="JS22" s="34"/>
      <c r="JT22" s="55"/>
      <c r="JU22" s="49"/>
      <c r="JV22" s="47"/>
      <c r="JW22" s="40"/>
      <c r="JX22" s="34"/>
      <c r="JY22" s="55"/>
      <c r="JZ22" s="49"/>
      <c r="KA22" s="47"/>
      <c r="KB22" s="40"/>
      <c r="KC22" s="34"/>
      <c r="KD22" s="55"/>
      <c r="KE22" s="49"/>
      <c r="KF22" s="47"/>
      <c r="KG22" s="40"/>
      <c r="KH22" s="34"/>
      <c r="KI22" s="55"/>
      <c r="KJ22" s="49"/>
      <c r="KK22" s="47"/>
      <c r="KL22" s="40"/>
      <c r="KM22" s="34"/>
      <c r="KN22" s="55"/>
      <c r="KO22" s="49"/>
      <c r="KP22" s="47"/>
      <c r="KQ22" s="40"/>
      <c r="KR22" s="34"/>
      <c r="KS22" s="55"/>
      <c r="KT22" s="49"/>
      <c r="KU22" s="47"/>
      <c r="KV22" s="40"/>
      <c r="KW22" s="34"/>
      <c r="KX22" s="55"/>
      <c r="KY22" s="49"/>
      <c r="KZ22" s="47"/>
      <c r="LA22" s="40"/>
      <c r="LB22" s="34"/>
      <c r="LC22" s="55"/>
      <c r="LD22" s="49"/>
      <c r="LE22" s="47"/>
      <c r="LF22" s="40"/>
      <c r="LG22" s="34"/>
      <c r="LH22" s="55"/>
      <c r="LI22" s="49"/>
      <c r="LJ22" s="47"/>
      <c r="LK22" s="40"/>
      <c r="LL22" s="34"/>
      <c r="LM22" s="55"/>
      <c r="LN22" s="49"/>
      <c r="LO22" s="47"/>
      <c r="LP22" s="40"/>
      <c r="LQ22" s="34"/>
      <c r="LR22" s="55"/>
      <c r="LS22" s="49"/>
      <c r="LT22" s="47"/>
      <c r="LU22" s="40"/>
      <c r="LV22" s="34"/>
      <c r="LW22" s="55"/>
      <c r="LX22" s="49"/>
      <c r="LY22" s="47"/>
      <c r="LZ22" s="40"/>
      <c r="MA22" s="34"/>
      <c r="MB22" s="55"/>
      <c r="MC22" s="49"/>
      <c r="MD22" s="47"/>
      <c r="ME22" s="40"/>
      <c r="MF22" s="34"/>
      <c r="MG22" s="75"/>
    </row>
    <row r="23" spans="5:345" x14ac:dyDescent="0.2">
      <c r="E23" s="11">
        <v>18</v>
      </c>
      <c r="F23" s="49" t="s">
        <v>92</v>
      </c>
      <c r="G23" s="50" t="s">
        <v>73</v>
      </c>
      <c r="H23" s="40" t="s">
        <v>35</v>
      </c>
      <c r="I23" s="35"/>
      <c r="J23" s="56"/>
      <c r="K23" s="49"/>
      <c r="L23" s="50"/>
      <c r="M23" s="40"/>
      <c r="N23" s="35"/>
      <c r="O23" s="56"/>
      <c r="P23" s="49"/>
      <c r="Q23" s="50"/>
      <c r="R23" s="40"/>
      <c r="S23" s="35"/>
      <c r="T23" s="56"/>
      <c r="U23" s="49"/>
      <c r="V23" s="50"/>
      <c r="W23" s="40"/>
      <c r="X23" s="35"/>
      <c r="Y23" s="56"/>
      <c r="Z23" s="49"/>
      <c r="AA23" s="50"/>
      <c r="AB23" s="40"/>
      <c r="AC23" s="35"/>
      <c r="AD23" s="56"/>
      <c r="AE23" s="49"/>
      <c r="AF23" s="50"/>
      <c r="AG23" s="40"/>
      <c r="AH23" s="35"/>
      <c r="AI23" s="56"/>
      <c r="AJ23" s="49"/>
      <c r="AK23" s="50"/>
      <c r="AL23" s="40"/>
      <c r="AM23" s="35"/>
      <c r="AN23" s="56"/>
      <c r="AO23" s="49"/>
      <c r="AP23" s="50"/>
      <c r="AQ23" s="40"/>
      <c r="AR23" s="35"/>
      <c r="AS23" s="56"/>
      <c r="AT23" s="49"/>
      <c r="AU23" s="50"/>
      <c r="AV23" s="40"/>
      <c r="AW23" s="35"/>
      <c r="AX23" s="56"/>
      <c r="AY23" s="49"/>
      <c r="AZ23" s="50"/>
      <c r="BA23" s="40"/>
      <c r="BB23" s="35"/>
      <c r="BC23" s="56"/>
      <c r="BD23" s="49"/>
      <c r="BE23" s="50"/>
      <c r="BF23" s="40"/>
      <c r="BG23" s="35"/>
      <c r="BH23" s="56"/>
      <c r="BI23" s="49"/>
      <c r="BJ23" s="50"/>
      <c r="BK23" s="40"/>
      <c r="BL23" s="35"/>
      <c r="BM23" s="56"/>
      <c r="BN23" s="49"/>
      <c r="BO23" s="50"/>
      <c r="BP23" s="40"/>
      <c r="BQ23" s="35"/>
      <c r="BR23" s="56"/>
      <c r="BS23" s="49"/>
      <c r="BT23" s="50"/>
      <c r="BU23" s="40"/>
      <c r="BV23" s="35"/>
      <c r="BW23" s="56"/>
      <c r="BX23" s="49"/>
      <c r="BY23" s="50"/>
      <c r="BZ23" s="40"/>
      <c r="CA23" s="35"/>
      <c r="CB23" s="56"/>
      <c r="CC23" s="49"/>
      <c r="CD23" s="50"/>
      <c r="CE23" s="40"/>
      <c r="CF23" s="35"/>
      <c r="CG23" s="56"/>
      <c r="CH23" s="49"/>
      <c r="CI23" s="50"/>
      <c r="CJ23" s="40"/>
      <c r="CK23" s="35"/>
      <c r="CL23" s="56"/>
      <c r="CM23" s="49"/>
      <c r="CN23" s="50"/>
      <c r="CO23" s="40"/>
      <c r="CP23" s="35"/>
      <c r="CQ23" s="56"/>
      <c r="CR23" s="49"/>
      <c r="CS23" s="50"/>
      <c r="CT23" s="40"/>
      <c r="CU23" s="35"/>
      <c r="CV23" s="56"/>
      <c r="CW23" s="49"/>
      <c r="CX23" s="50"/>
      <c r="CY23" s="40"/>
      <c r="CZ23" s="35"/>
      <c r="DA23" s="56"/>
      <c r="DB23" s="49"/>
      <c r="DC23" s="50"/>
      <c r="DD23" s="40"/>
      <c r="DE23" s="35"/>
      <c r="DF23" s="56"/>
      <c r="DG23" s="49"/>
      <c r="DH23" s="50"/>
      <c r="DI23" s="40"/>
      <c r="DJ23" s="35"/>
      <c r="DK23" s="56"/>
      <c r="DL23" s="49"/>
      <c r="DM23" s="50"/>
      <c r="DN23" s="40"/>
      <c r="DO23" s="35"/>
      <c r="DP23" s="56"/>
      <c r="DQ23" s="49"/>
      <c r="DR23" s="50"/>
      <c r="DS23" s="40"/>
      <c r="DT23" s="35"/>
      <c r="DU23" s="56"/>
      <c r="DV23" s="49"/>
      <c r="DW23" s="50"/>
      <c r="DX23" s="40"/>
      <c r="DY23" s="35"/>
      <c r="DZ23" s="56"/>
      <c r="EA23" s="49"/>
      <c r="EB23" s="50"/>
      <c r="EC23" s="40"/>
      <c r="ED23" s="35"/>
      <c r="EE23" s="56"/>
      <c r="EF23" s="49"/>
      <c r="EG23" s="50"/>
      <c r="EH23" s="40"/>
      <c r="EI23" s="35"/>
      <c r="EJ23" s="56"/>
      <c r="EK23" s="49"/>
      <c r="EL23" s="50"/>
      <c r="EM23" s="40"/>
      <c r="EN23" s="35"/>
      <c r="EO23" s="56"/>
      <c r="EP23" s="49"/>
      <c r="EQ23" s="50"/>
      <c r="ER23" s="40"/>
      <c r="ES23" s="35"/>
      <c r="ET23" s="56"/>
      <c r="EU23" s="49"/>
      <c r="EV23" s="50"/>
      <c r="EW23" s="40"/>
      <c r="EX23" s="35"/>
      <c r="EY23" s="56"/>
      <c r="EZ23" s="49"/>
      <c r="FA23" s="50"/>
      <c r="FB23" s="40"/>
      <c r="FC23" s="35"/>
      <c r="FD23" s="56"/>
      <c r="FE23" s="49"/>
      <c r="FF23" s="50"/>
      <c r="FG23" s="40"/>
      <c r="FH23" s="35"/>
      <c r="FI23" s="56"/>
      <c r="FJ23" s="49"/>
      <c r="FK23" s="50"/>
      <c r="FL23" s="40"/>
      <c r="FM23" s="35"/>
      <c r="FN23" s="56"/>
      <c r="FO23" s="49"/>
      <c r="FP23" s="50"/>
      <c r="FQ23" s="40"/>
      <c r="FR23" s="35"/>
      <c r="FS23" s="56"/>
      <c r="FT23" s="49"/>
      <c r="FU23" s="50"/>
      <c r="FV23" s="40"/>
      <c r="FW23" s="35"/>
      <c r="FX23" s="56"/>
      <c r="FY23" s="49"/>
      <c r="FZ23" s="50"/>
      <c r="GA23" s="40"/>
      <c r="GB23" s="35"/>
      <c r="GC23" s="56"/>
      <c r="GD23" s="49"/>
      <c r="GE23" s="50"/>
      <c r="GF23" s="40"/>
      <c r="GG23" s="35"/>
      <c r="GH23" s="56"/>
      <c r="GI23" s="49"/>
      <c r="GJ23" s="50"/>
      <c r="GK23" s="40"/>
      <c r="GL23" s="35"/>
      <c r="GM23" s="56"/>
      <c r="GN23" s="49"/>
      <c r="GO23" s="50"/>
      <c r="GP23" s="40"/>
      <c r="GQ23" s="35"/>
      <c r="GR23" s="56"/>
      <c r="GS23" s="49"/>
      <c r="GT23" s="50"/>
      <c r="GU23" s="40"/>
      <c r="GV23" s="35"/>
      <c r="GW23" s="56"/>
      <c r="GX23" s="49"/>
      <c r="GY23" s="50"/>
      <c r="GZ23" s="40"/>
      <c r="HA23" s="35"/>
      <c r="HB23" s="56"/>
      <c r="HC23" s="49"/>
      <c r="HD23" s="50"/>
      <c r="HE23" s="40"/>
      <c r="HF23" s="35"/>
      <c r="HG23" s="56"/>
      <c r="HH23" s="49"/>
      <c r="HI23" s="50"/>
      <c r="HJ23" s="40"/>
      <c r="HK23" s="35"/>
      <c r="HL23" s="56"/>
      <c r="HM23" s="49"/>
      <c r="HN23" s="50"/>
      <c r="HO23" s="40"/>
      <c r="HP23" s="35"/>
      <c r="HQ23" s="56"/>
      <c r="HR23" s="49"/>
      <c r="HS23" s="50"/>
      <c r="HT23" s="40"/>
      <c r="HU23" s="35"/>
      <c r="HV23" s="56"/>
      <c r="HW23" s="49"/>
      <c r="HX23" s="50"/>
      <c r="HY23" s="40"/>
      <c r="HZ23" s="35"/>
      <c r="IA23" s="56"/>
      <c r="IB23" s="49"/>
      <c r="IC23" s="50"/>
      <c r="ID23" s="40"/>
      <c r="IE23" s="35"/>
      <c r="IF23" s="56"/>
      <c r="IG23" s="49"/>
      <c r="IH23" s="50"/>
      <c r="II23" s="40"/>
      <c r="IJ23" s="35"/>
      <c r="IK23" s="56"/>
      <c r="IL23" s="49"/>
      <c r="IM23" s="50"/>
      <c r="IN23" s="40"/>
      <c r="IO23" s="35"/>
      <c r="IP23" s="56"/>
      <c r="IQ23" s="49"/>
      <c r="IR23" s="50"/>
      <c r="IS23" s="40"/>
      <c r="IT23" s="35"/>
      <c r="IU23" s="56"/>
      <c r="IV23" s="49"/>
      <c r="IW23" s="50"/>
      <c r="IX23" s="40"/>
      <c r="IY23" s="35"/>
      <c r="IZ23" s="56"/>
      <c r="JA23" s="49"/>
      <c r="JB23" s="50"/>
      <c r="JC23" s="40"/>
      <c r="JD23" s="35"/>
      <c r="JE23" s="56"/>
      <c r="JF23" s="49"/>
      <c r="JG23" s="50"/>
      <c r="JH23" s="40"/>
      <c r="JI23" s="35"/>
      <c r="JJ23" s="56"/>
      <c r="JK23" s="49"/>
      <c r="JL23" s="50"/>
      <c r="JM23" s="40"/>
      <c r="JN23" s="35"/>
      <c r="JO23" s="56"/>
      <c r="JP23" s="49"/>
      <c r="JQ23" s="50"/>
      <c r="JR23" s="40"/>
      <c r="JS23" s="35"/>
      <c r="JT23" s="56"/>
      <c r="JU23" s="49"/>
      <c r="JV23" s="50"/>
      <c r="JW23" s="40"/>
      <c r="JX23" s="35"/>
      <c r="JY23" s="56"/>
      <c r="JZ23" s="49"/>
      <c r="KA23" s="50"/>
      <c r="KB23" s="40"/>
      <c r="KC23" s="35"/>
      <c r="KD23" s="56"/>
      <c r="KE23" s="49"/>
      <c r="KF23" s="50"/>
      <c r="KG23" s="40"/>
      <c r="KH23" s="35"/>
      <c r="KI23" s="56"/>
      <c r="KJ23" s="49"/>
      <c r="KK23" s="50"/>
      <c r="KL23" s="40"/>
      <c r="KM23" s="35"/>
      <c r="KN23" s="56"/>
      <c r="KO23" s="49"/>
      <c r="KP23" s="50"/>
      <c r="KQ23" s="40"/>
      <c r="KR23" s="35"/>
      <c r="KS23" s="56"/>
      <c r="KT23" s="49"/>
      <c r="KU23" s="50"/>
      <c r="KV23" s="40"/>
      <c r="KW23" s="35"/>
      <c r="KX23" s="56"/>
      <c r="KY23" s="49"/>
      <c r="KZ23" s="50"/>
      <c r="LA23" s="40"/>
      <c r="LB23" s="35"/>
      <c r="LC23" s="56"/>
      <c r="LD23" s="49"/>
      <c r="LE23" s="50"/>
      <c r="LF23" s="40"/>
      <c r="LG23" s="35"/>
      <c r="LH23" s="56"/>
      <c r="LI23" s="49"/>
      <c r="LJ23" s="50"/>
      <c r="LK23" s="40"/>
      <c r="LL23" s="35"/>
      <c r="LM23" s="56"/>
      <c r="LN23" s="49"/>
      <c r="LO23" s="50"/>
      <c r="LP23" s="40"/>
      <c r="LQ23" s="35"/>
      <c r="LR23" s="56"/>
      <c r="LS23" s="49"/>
      <c r="LT23" s="50"/>
      <c r="LU23" s="40"/>
      <c r="LV23" s="35"/>
      <c r="LW23" s="56"/>
      <c r="LX23" s="49"/>
      <c r="LY23" s="50"/>
      <c r="LZ23" s="40"/>
      <c r="MA23" s="35"/>
      <c r="MB23" s="56"/>
      <c r="MC23" s="49"/>
      <c r="MD23" s="50"/>
      <c r="ME23" s="40"/>
      <c r="MF23" s="35"/>
      <c r="MG23" s="76"/>
    </row>
    <row r="24" spans="5:345" x14ac:dyDescent="0.2">
      <c r="E24" s="13" t="s">
        <v>15</v>
      </c>
      <c r="F24" s="57"/>
      <c r="G24" s="51" t="s">
        <v>59</v>
      </c>
      <c r="H24" s="39" t="s">
        <v>36</v>
      </c>
      <c r="I24" s="33"/>
      <c r="J24" s="59"/>
      <c r="K24" s="57"/>
      <c r="L24" s="51" t="s">
        <v>109</v>
      </c>
      <c r="M24" s="39" t="s">
        <v>97</v>
      </c>
      <c r="N24" s="33"/>
      <c r="O24" s="59"/>
      <c r="P24" s="57"/>
      <c r="Q24" s="51"/>
      <c r="R24" s="39"/>
      <c r="S24" s="33"/>
      <c r="T24" s="59"/>
      <c r="U24" s="57"/>
      <c r="V24" s="51"/>
      <c r="W24" s="39"/>
      <c r="X24" s="33"/>
      <c r="Y24" s="59"/>
      <c r="Z24" s="57"/>
      <c r="AA24" s="51"/>
      <c r="AB24" s="39"/>
      <c r="AC24" s="33"/>
      <c r="AD24" s="59"/>
      <c r="AE24" s="57"/>
      <c r="AF24" s="51"/>
      <c r="AG24" s="39"/>
      <c r="AH24" s="33"/>
      <c r="AI24" s="59"/>
      <c r="AJ24" s="57"/>
      <c r="AK24" s="51"/>
      <c r="AL24" s="39"/>
      <c r="AM24" s="33"/>
      <c r="AN24" s="59"/>
      <c r="AO24" s="57"/>
      <c r="AP24" s="51"/>
      <c r="AQ24" s="39"/>
      <c r="AR24" s="33"/>
      <c r="AS24" s="59"/>
      <c r="AT24" s="57"/>
      <c r="AU24" s="51"/>
      <c r="AV24" s="39"/>
      <c r="AW24" s="33"/>
      <c r="AX24" s="59"/>
      <c r="AY24" s="57"/>
      <c r="AZ24" s="51"/>
      <c r="BA24" s="39"/>
      <c r="BB24" s="33"/>
      <c r="BC24" s="59"/>
      <c r="BD24" s="57"/>
      <c r="BE24" s="51"/>
      <c r="BF24" s="39"/>
      <c r="BG24" s="33"/>
      <c r="BH24" s="59"/>
      <c r="BI24" s="57"/>
      <c r="BJ24" s="51"/>
      <c r="BK24" s="39"/>
      <c r="BL24" s="33"/>
      <c r="BM24" s="59"/>
      <c r="BN24" s="57"/>
      <c r="BO24" s="51"/>
      <c r="BP24" s="39"/>
      <c r="BQ24" s="33"/>
      <c r="BR24" s="59"/>
      <c r="BS24" s="57"/>
      <c r="BT24" s="51"/>
      <c r="BU24" s="39"/>
      <c r="BV24" s="33"/>
      <c r="BW24" s="59"/>
      <c r="BX24" s="57"/>
      <c r="BY24" s="51"/>
      <c r="BZ24" s="39"/>
      <c r="CA24" s="33"/>
      <c r="CB24" s="59"/>
      <c r="CC24" s="57"/>
      <c r="CD24" s="51"/>
      <c r="CE24" s="39"/>
      <c r="CF24" s="33"/>
      <c r="CG24" s="59"/>
      <c r="CH24" s="57"/>
      <c r="CI24" s="51"/>
      <c r="CJ24" s="39"/>
      <c r="CK24" s="33"/>
      <c r="CL24" s="59"/>
      <c r="CM24" s="57"/>
      <c r="CN24" s="51"/>
      <c r="CO24" s="39"/>
      <c r="CP24" s="33"/>
      <c r="CQ24" s="59"/>
      <c r="CR24" s="57"/>
      <c r="CS24" s="51"/>
      <c r="CT24" s="39"/>
      <c r="CU24" s="33"/>
      <c r="CV24" s="59"/>
      <c r="CW24" s="57"/>
      <c r="CX24" s="51"/>
      <c r="CY24" s="39"/>
      <c r="CZ24" s="33"/>
      <c r="DA24" s="59"/>
      <c r="DB24" s="57"/>
      <c r="DC24" s="51"/>
      <c r="DD24" s="39"/>
      <c r="DE24" s="33"/>
      <c r="DF24" s="59"/>
      <c r="DG24" s="57"/>
      <c r="DH24" s="51"/>
      <c r="DI24" s="39"/>
      <c r="DJ24" s="33"/>
      <c r="DK24" s="59"/>
      <c r="DL24" s="57"/>
      <c r="DM24" s="51"/>
      <c r="DN24" s="39"/>
      <c r="DO24" s="33"/>
      <c r="DP24" s="59"/>
      <c r="DQ24" s="57"/>
      <c r="DR24" s="51"/>
      <c r="DS24" s="39"/>
      <c r="DT24" s="33"/>
      <c r="DU24" s="59"/>
      <c r="DV24" s="57"/>
      <c r="DW24" s="51"/>
      <c r="DX24" s="39"/>
      <c r="DY24" s="33"/>
      <c r="DZ24" s="59"/>
      <c r="EA24" s="57"/>
      <c r="EB24" s="51"/>
      <c r="EC24" s="39"/>
      <c r="ED24" s="33"/>
      <c r="EE24" s="59"/>
      <c r="EF24" s="57"/>
      <c r="EG24" s="51"/>
      <c r="EH24" s="39"/>
      <c r="EI24" s="33"/>
      <c r="EJ24" s="59"/>
      <c r="EK24" s="57"/>
      <c r="EL24" s="51"/>
      <c r="EM24" s="39"/>
      <c r="EN24" s="33"/>
      <c r="EO24" s="59"/>
      <c r="EP24" s="57"/>
      <c r="EQ24" s="51"/>
      <c r="ER24" s="39"/>
      <c r="ES24" s="33"/>
      <c r="ET24" s="59"/>
      <c r="EU24" s="57"/>
      <c r="EV24" s="51"/>
      <c r="EW24" s="39"/>
      <c r="EX24" s="33"/>
      <c r="EY24" s="59"/>
      <c r="EZ24" s="57"/>
      <c r="FA24" s="51"/>
      <c r="FB24" s="39"/>
      <c r="FC24" s="33"/>
      <c r="FD24" s="59"/>
      <c r="FE24" s="57"/>
      <c r="FF24" s="51"/>
      <c r="FG24" s="39"/>
      <c r="FH24" s="33"/>
      <c r="FI24" s="59"/>
      <c r="FJ24" s="57"/>
      <c r="FK24" s="51"/>
      <c r="FL24" s="39"/>
      <c r="FM24" s="33"/>
      <c r="FN24" s="59"/>
      <c r="FO24" s="57"/>
      <c r="FP24" s="51"/>
      <c r="FQ24" s="39"/>
      <c r="FR24" s="33"/>
      <c r="FS24" s="59"/>
      <c r="FT24" s="57"/>
      <c r="FU24" s="51"/>
      <c r="FV24" s="39"/>
      <c r="FW24" s="33"/>
      <c r="FX24" s="59"/>
      <c r="FY24" s="57"/>
      <c r="FZ24" s="51"/>
      <c r="GA24" s="39"/>
      <c r="GB24" s="33"/>
      <c r="GC24" s="59"/>
      <c r="GD24" s="57"/>
      <c r="GE24" s="51"/>
      <c r="GF24" s="39"/>
      <c r="GG24" s="33"/>
      <c r="GH24" s="59"/>
      <c r="GI24" s="57"/>
      <c r="GJ24" s="51"/>
      <c r="GK24" s="39"/>
      <c r="GL24" s="33"/>
      <c r="GM24" s="59"/>
      <c r="GN24" s="57"/>
      <c r="GO24" s="51"/>
      <c r="GP24" s="39"/>
      <c r="GQ24" s="33"/>
      <c r="GR24" s="59"/>
      <c r="GS24" s="57"/>
      <c r="GT24" s="51"/>
      <c r="GU24" s="39"/>
      <c r="GV24" s="33"/>
      <c r="GW24" s="59"/>
      <c r="GX24" s="57"/>
      <c r="GY24" s="51"/>
      <c r="GZ24" s="39"/>
      <c r="HA24" s="33"/>
      <c r="HB24" s="59"/>
      <c r="HC24" s="57"/>
      <c r="HD24" s="51"/>
      <c r="HE24" s="39"/>
      <c r="HF24" s="33"/>
      <c r="HG24" s="59"/>
      <c r="HH24" s="57"/>
      <c r="HI24" s="51"/>
      <c r="HJ24" s="39"/>
      <c r="HK24" s="33"/>
      <c r="HL24" s="59"/>
      <c r="HM24" s="57"/>
      <c r="HN24" s="51"/>
      <c r="HO24" s="39"/>
      <c r="HP24" s="33"/>
      <c r="HQ24" s="59"/>
      <c r="HR24" s="57"/>
      <c r="HS24" s="51"/>
      <c r="HT24" s="39"/>
      <c r="HU24" s="33"/>
      <c r="HV24" s="59"/>
      <c r="HW24" s="57"/>
      <c r="HX24" s="51"/>
      <c r="HY24" s="39"/>
      <c r="HZ24" s="33"/>
      <c r="IA24" s="59"/>
      <c r="IB24" s="57"/>
      <c r="IC24" s="51"/>
      <c r="ID24" s="39"/>
      <c r="IE24" s="33"/>
      <c r="IF24" s="59"/>
      <c r="IG24" s="57"/>
      <c r="IH24" s="51"/>
      <c r="II24" s="39"/>
      <c r="IJ24" s="33"/>
      <c r="IK24" s="59"/>
      <c r="IL24" s="57"/>
      <c r="IM24" s="51"/>
      <c r="IN24" s="39"/>
      <c r="IO24" s="33"/>
      <c r="IP24" s="59"/>
      <c r="IQ24" s="57"/>
      <c r="IR24" s="51"/>
      <c r="IS24" s="39"/>
      <c r="IT24" s="33"/>
      <c r="IU24" s="59"/>
      <c r="IV24" s="57"/>
      <c r="IW24" s="51"/>
      <c r="IX24" s="39"/>
      <c r="IY24" s="33"/>
      <c r="IZ24" s="59"/>
      <c r="JA24" s="57"/>
      <c r="JB24" s="51"/>
      <c r="JC24" s="39"/>
      <c r="JD24" s="33"/>
      <c r="JE24" s="59"/>
      <c r="JF24" s="57"/>
      <c r="JG24" s="51"/>
      <c r="JH24" s="39"/>
      <c r="JI24" s="33"/>
      <c r="JJ24" s="59"/>
      <c r="JK24" s="57"/>
      <c r="JL24" s="51"/>
      <c r="JM24" s="39"/>
      <c r="JN24" s="33"/>
      <c r="JO24" s="59"/>
      <c r="JP24" s="57"/>
      <c r="JQ24" s="51"/>
      <c r="JR24" s="39"/>
      <c r="JS24" s="33"/>
      <c r="JT24" s="59"/>
      <c r="JU24" s="57"/>
      <c r="JV24" s="51"/>
      <c r="JW24" s="39"/>
      <c r="JX24" s="33"/>
      <c r="JY24" s="59"/>
      <c r="JZ24" s="57"/>
      <c r="KA24" s="51"/>
      <c r="KB24" s="39"/>
      <c r="KC24" s="33"/>
      <c r="KD24" s="59"/>
      <c r="KE24" s="57"/>
      <c r="KF24" s="51"/>
      <c r="KG24" s="39"/>
      <c r="KH24" s="33"/>
      <c r="KI24" s="59"/>
      <c r="KJ24" s="57"/>
      <c r="KK24" s="51"/>
      <c r="KL24" s="39"/>
      <c r="KM24" s="33"/>
      <c r="KN24" s="59"/>
      <c r="KO24" s="57"/>
      <c r="KP24" s="51"/>
      <c r="KQ24" s="39"/>
      <c r="KR24" s="33"/>
      <c r="KS24" s="59"/>
      <c r="KT24" s="57"/>
      <c r="KU24" s="51"/>
      <c r="KV24" s="39"/>
      <c r="KW24" s="33"/>
      <c r="KX24" s="59"/>
      <c r="KY24" s="57"/>
      <c r="KZ24" s="51"/>
      <c r="LA24" s="39"/>
      <c r="LB24" s="33"/>
      <c r="LC24" s="59"/>
      <c r="LD24" s="57"/>
      <c r="LE24" s="51"/>
      <c r="LF24" s="39"/>
      <c r="LG24" s="33"/>
      <c r="LH24" s="59"/>
      <c r="LI24" s="57"/>
      <c r="LJ24" s="51"/>
      <c r="LK24" s="39"/>
      <c r="LL24" s="33"/>
      <c r="LM24" s="59"/>
      <c r="LN24" s="57"/>
      <c r="LO24" s="51"/>
      <c r="LP24" s="39"/>
      <c r="LQ24" s="33"/>
      <c r="LR24" s="59"/>
      <c r="LS24" s="57"/>
      <c r="LT24" s="51"/>
      <c r="LU24" s="39"/>
      <c r="LV24" s="33"/>
      <c r="LW24" s="59"/>
      <c r="LX24" s="57"/>
      <c r="LY24" s="51"/>
      <c r="LZ24" s="39"/>
      <c r="MA24" s="33"/>
      <c r="MB24" s="59"/>
      <c r="MC24" s="57"/>
      <c r="MD24" s="51"/>
      <c r="ME24" s="39"/>
      <c r="MF24" s="33"/>
      <c r="MG24" s="77"/>
    </row>
    <row r="25" spans="5:345" x14ac:dyDescent="0.2">
      <c r="E25" s="13" t="s">
        <v>18</v>
      </c>
      <c r="F25" s="58"/>
      <c r="G25" s="52" t="s">
        <v>134</v>
      </c>
      <c r="H25" s="41" t="s">
        <v>98</v>
      </c>
      <c r="I25" s="36"/>
      <c r="J25" s="60"/>
      <c r="K25" s="58"/>
      <c r="L25" s="52" t="s">
        <v>110</v>
      </c>
      <c r="M25" s="41" t="s">
        <v>48</v>
      </c>
      <c r="N25" s="36"/>
      <c r="O25" s="60"/>
      <c r="P25" s="58"/>
      <c r="Q25" s="52"/>
      <c r="R25" s="41"/>
      <c r="S25" s="36"/>
      <c r="T25" s="60"/>
      <c r="U25" s="58"/>
      <c r="V25" s="52"/>
      <c r="W25" s="41"/>
      <c r="X25" s="36"/>
      <c r="Y25" s="60"/>
      <c r="Z25" s="58"/>
      <c r="AA25" s="52"/>
      <c r="AB25" s="41"/>
      <c r="AC25" s="36"/>
      <c r="AD25" s="60"/>
      <c r="AE25" s="58"/>
      <c r="AF25" s="52"/>
      <c r="AG25" s="41"/>
      <c r="AH25" s="36"/>
      <c r="AI25" s="60"/>
      <c r="AJ25" s="58"/>
      <c r="AK25" s="52"/>
      <c r="AL25" s="41"/>
      <c r="AM25" s="36"/>
      <c r="AN25" s="60"/>
      <c r="AO25" s="58"/>
      <c r="AP25" s="52"/>
      <c r="AQ25" s="41"/>
      <c r="AR25" s="36"/>
      <c r="AS25" s="60"/>
      <c r="AT25" s="58"/>
      <c r="AU25" s="52"/>
      <c r="AV25" s="41"/>
      <c r="AW25" s="36"/>
      <c r="AX25" s="60"/>
      <c r="AY25" s="58"/>
      <c r="AZ25" s="52"/>
      <c r="BA25" s="41"/>
      <c r="BB25" s="36"/>
      <c r="BC25" s="60"/>
      <c r="BD25" s="58"/>
      <c r="BE25" s="52"/>
      <c r="BF25" s="41"/>
      <c r="BG25" s="36"/>
      <c r="BH25" s="60"/>
      <c r="BI25" s="58"/>
      <c r="BJ25" s="52"/>
      <c r="BK25" s="41"/>
      <c r="BL25" s="36"/>
      <c r="BM25" s="60"/>
      <c r="BN25" s="58"/>
      <c r="BO25" s="52"/>
      <c r="BP25" s="41"/>
      <c r="BQ25" s="36"/>
      <c r="BR25" s="60"/>
      <c r="BS25" s="58"/>
      <c r="BT25" s="52"/>
      <c r="BU25" s="41"/>
      <c r="BV25" s="36"/>
      <c r="BW25" s="60"/>
      <c r="BX25" s="58"/>
      <c r="BY25" s="52"/>
      <c r="BZ25" s="41"/>
      <c r="CA25" s="36"/>
      <c r="CB25" s="60"/>
      <c r="CC25" s="58"/>
      <c r="CD25" s="52"/>
      <c r="CE25" s="41"/>
      <c r="CF25" s="36"/>
      <c r="CG25" s="60"/>
      <c r="CH25" s="58"/>
      <c r="CI25" s="52"/>
      <c r="CJ25" s="41"/>
      <c r="CK25" s="36"/>
      <c r="CL25" s="60"/>
      <c r="CM25" s="58"/>
      <c r="CN25" s="52"/>
      <c r="CO25" s="41"/>
      <c r="CP25" s="36"/>
      <c r="CQ25" s="60"/>
      <c r="CR25" s="58"/>
      <c r="CS25" s="52"/>
      <c r="CT25" s="41"/>
      <c r="CU25" s="36"/>
      <c r="CV25" s="60"/>
      <c r="CW25" s="58"/>
      <c r="CX25" s="52"/>
      <c r="CY25" s="41"/>
      <c r="CZ25" s="36"/>
      <c r="DA25" s="60"/>
      <c r="DB25" s="58"/>
      <c r="DC25" s="52"/>
      <c r="DD25" s="41"/>
      <c r="DE25" s="36"/>
      <c r="DF25" s="60"/>
      <c r="DG25" s="58"/>
      <c r="DH25" s="52"/>
      <c r="DI25" s="41"/>
      <c r="DJ25" s="36"/>
      <c r="DK25" s="60"/>
      <c r="DL25" s="58"/>
      <c r="DM25" s="52"/>
      <c r="DN25" s="41"/>
      <c r="DO25" s="36"/>
      <c r="DP25" s="60"/>
      <c r="DQ25" s="58"/>
      <c r="DR25" s="52"/>
      <c r="DS25" s="41"/>
      <c r="DT25" s="36"/>
      <c r="DU25" s="60"/>
      <c r="DV25" s="58"/>
      <c r="DW25" s="52"/>
      <c r="DX25" s="41"/>
      <c r="DY25" s="36"/>
      <c r="DZ25" s="60"/>
      <c r="EA25" s="58"/>
      <c r="EB25" s="52"/>
      <c r="EC25" s="41"/>
      <c r="ED25" s="36"/>
      <c r="EE25" s="60"/>
      <c r="EF25" s="58"/>
      <c r="EG25" s="52"/>
      <c r="EH25" s="41"/>
      <c r="EI25" s="36"/>
      <c r="EJ25" s="60"/>
      <c r="EK25" s="58"/>
      <c r="EL25" s="52"/>
      <c r="EM25" s="41"/>
      <c r="EN25" s="36"/>
      <c r="EO25" s="60"/>
      <c r="EP25" s="58"/>
      <c r="EQ25" s="52"/>
      <c r="ER25" s="41"/>
      <c r="ES25" s="36"/>
      <c r="ET25" s="60"/>
      <c r="EU25" s="58"/>
      <c r="EV25" s="52"/>
      <c r="EW25" s="41"/>
      <c r="EX25" s="36"/>
      <c r="EY25" s="60"/>
      <c r="EZ25" s="58"/>
      <c r="FA25" s="52"/>
      <c r="FB25" s="41"/>
      <c r="FC25" s="36"/>
      <c r="FD25" s="60"/>
      <c r="FE25" s="58"/>
      <c r="FF25" s="52"/>
      <c r="FG25" s="41"/>
      <c r="FH25" s="36"/>
      <c r="FI25" s="60"/>
      <c r="FJ25" s="58"/>
      <c r="FK25" s="52"/>
      <c r="FL25" s="41"/>
      <c r="FM25" s="36"/>
      <c r="FN25" s="60"/>
      <c r="FO25" s="58"/>
      <c r="FP25" s="52"/>
      <c r="FQ25" s="41"/>
      <c r="FR25" s="36"/>
      <c r="FS25" s="60"/>
      <c r="FT25" s="58"/>
      <c r="FU25" s="52"/>
      <c r="FV25" s="41"/>
      <c r="FW25" s="36"/>
      <c r="FX25" s="60"/>
      <c r="FY25" s="58"/>
      <c r="FZ25" s="52"/>
      <c r="GA25" s="41"/>
      <c r="GB25" s="36"/>
      <c r="GC25" s="60"/>
      <c r="GD25" s="58"/>
      <c r="GE25" s="52"/>
      <c r="GF25" s="41"/>
      <c r="GG25" s="36"/>
      <c r="GH25" s="60"/>
      <c r="GI25" s="58"/>
      <c r="GJ25" s="52"/>
      <c r="GK25" s="41"/>
      <c r="GL25" s="36"/>
      <c r="GM25" s="60"/>
      <c r="GN25" s="58"/>
      <c r="GO25" s="52"/>
      <c r="GP25" s="41"/>
      <c r="GQ25" s="36"/>
      <c r="GR25" s="60"/>
      <c r="GS25" s="58"/>
      <c r="GT25" s="52"/>
      <c r="GU25" s="41"/>
      <c r="GV25" s="36"/>
      <c r="GW25" s="60"/>
      <c r="GX25" s="58"/>
      <c r="GY25" s="52"/>
      <c r="GZ25" s="41"/>
      <c r="HA25" s="36"/>
      <c r="HB25" s="60"/>
      <c r="HC25" s="58"/>
      <c r="HD25" s="52"/>
      <c r="HE25" s="41"/>
      <c r="HF25" s="36"/>
      <c r="HG25" s="60"/>
      <c r="HH25" s="58"/>
      <c r="HI25" s="52"/>
      <c r="HJ25" s="41"/>
      <c r="HK25" s="36"/>
      <c r="HL25" s="60"/>
      <c r="HM25" s="58"/>
      <c r="HN25" s="52"/>
      <c r="HO25" s="41"/>
      <c r="HP25" s="36"/>
      <c r="HQ25" s="60"/>
      <c r="HR25" s="58"/>
      <c r="HS25" s="52"/>
      <c r="HT25" s="41"/>
      <c r="HU25" s="36"/>
      <c r="HV25" s="60"/>
      <c r="HW25" s="58"/>
      <c r="HX25" s="52"/>
      <c r="HY25" s="41"/>
      <c r="HZ25" s="36"/>
      <c r="IA25" s="60"/>
      <c r="IB25" s="58"/>
      <c r="IC25" s="52"/>
      <c r="ID25" s="41"/>
      <c r="IE25" s="36"/>
      <c r="IF25" s="60"/>
      <c r="IG25" s="58"/>
      <c r="IH25" s="52"/>
      <c r="II25" s="41"/>
      <c r="IJ25" s="36"/>
      <c r="IK25" s="60"/>
      <c r="IL25" s="58"/>
      <c r="IM25" s="52"/>
      <c r="IN25" s="41"/>
      <c r="IO25" s="36"/>
      <c r="IP25" s="60"/>
      <c r="IQ25" s="58"/>
      <c r="IR25" s="52"/>
      <c r="IS25" s="41"/>
      <c r="IT25" s="36"/>
      <c r="IU25" s="60"/>
      <c r="IV25" s="58"/>
      <c r="IW25" s="52"/>
      <c r="IX25" s="41"/>
      <c r="IY25" s="36"/>
      <c r="IZ25" s="60"/>
      <c r="JA25" s="58"/>
      <c r="JB25" s="52"/>
      <c r="JC25" s="41"/>
      <c r="JD25" s="36"/>
      <c r="JE25" s="60"/>
      <c r="JF25" s="58"/>
      <c r="JG25" s="52"/>
      <c r="JH25" s="41"/>
      <c r="JI25" s="36"/>
      <c r="JJ25" s="60"/>
      <c r="JK25" s="58"/>
      <c r="JL25" s="52"/>
      <c r="JM25" s="41"/>
      <c r="JN25" s="36"/>
      <c r="JO25" s="60"/>
      <c r="JP25" s="58"/>
      <c r="JQ25" s="52"/>
      <c r="JR25" s="41"/>
      <c r="JS25" s="36"/>
      <c r="JT25" s="60"/>
      <c r="JU25" s="58"/>
      <c r="JV25" s="52"/>
      <c r="JW25" s="41"/>
      <c r="JX25" s="36"/>
      <c r="JY25" s="60"/>
      <c r="JZ25" s="58"/>
      <c r="KA25" s="52"/>
      <c r="KB25" s="41"/>
      <c r="KC25" s="36"/>
      <c r="KD25" s="60"/>
      <c r="KE25" s="58"/>
      <c r="KF25" s="52"/>
      <c r="KG25" s="41"/>
      <c r="KH25" s="36"/>
      <c r="KI25" s="60"/>
      <c r="KJ25" s="58"/>
      <c r="KK25" s="52"/>
      <c r="KL25" s="41"/>
      <c r="KM25" s="36"/>
      <c r="KN25" s="60"/>
      <c r="KO25" s="58"/>
      <c r="KP25" s="52"/>
      <c r="KQ25" s="41"/>
      <c r="KR25" s="36"/>
      <c r="KS25" s="60"/>
      <c r="KT25" s="58"/>
      <c r="KU25" s="52"/>
      <c r="KV25" s="41"/>
      <c r="KW25" s="36"/>
      <c r="KX25" s="60"/>
      <c r="KY25" s="58"/>
      <c r="KZ25" s="52"/>
      <c r="LA25" s="41"/>
      <c r="LB25" s="36"/>
      <c r="LC25" s="60"/>
      <c r="LD25" s="58"/>
      <c r="LE25" s="52"/>
      <c r="LF25" s="41"/>
      <c r="LG25" s="36"/>
      <c r="LH25" s="60"/>
      <c r="LI25" s="58"/>
      <c r="LJ25" s="52"/>
      <c r="LK25" s="41"/>
      <c r="LL25" s="36"/>
      <c r="LM25" s="60"/>
      <c r="LN25" s="58"/>
      <c r="LO25" s="52"/>
      <c r="LP25" s="41"/>
      <c r="LQ25" s="36"/>
      <c r="LR25" s="60"/>
      <c r="LS25" s="58"/>
      <c r="LT25" s="52"/>
      <c r="LU25" s="41"/>
      <c r="LV25" s="36"/>
      <c r="LW25" s="60"/>
      <c r="LX25" s="58"/>
      <c r="LY25" s="52"/>
      <c r="LZ25" s="41"/>
      <c r="MA25" s="36"/>
      <c r="MB25" s="60"/>
      <c r="MC25" s="58"/>
      <c r="MD25" s="52"/>
      <c r="ME25" s="41"/>
      <c r="MF25" s="36"/>
      <c r="MG25" s="78"/>
    </row>
    <row r="26" spans="5:345" x14ac:dyDescent="0.2">
      <c r="I26" s="12"/>
      <c r="J26" s="12"/>
      <c r="O26" s="12"/>
      <c r="T26" s="12"/>
      <c r="Y26" s="12"/>
      <c r="AD26" s="12"/>
      <c r="AI26" s="12"/>
      <c r="AN26" s="12"/>
      <c r="AS26" s="12"/>
      <c r="AX26" s="12"/>
      <c r="BC26" s="12"/>
      <c r="BH26" s="12"/>
      <c r="BM26" s="12"/>
      <c r="BR26" s="12"/>
      <c r="BW26" s="12"/>
      <c r="CB26" s="12"/>
      <c r="CG26" s="12"/>
      <c r="CL26" s="12"/>
      <c r="CQ26" s="12"/>
      <c r="CV26" s="12"/>
      <c r="DA26" s="12"/>
      <c r="DF26" s="12"/>
      <c r="DK26" s="12"/>
      <c r="DP26" s="12"/>
      <c r="DU26" s="12"/>
      <c r="DZ26" s="12"/>
      <c r="EE26" s="12"/>
      <c r="EJ26" s="12"/>
      <c r="EO26" s="12"/>
      <c r="ET26" s="12"/>
      <c r="EY26" s="12"/>
      <c r="FD26" s="12"/>
      <c r="FI26" s="12"/>
      <c r="FN26" s="12"/>
      <c r="FS26" s="12"/>
      <c r="FX26" s="12"/>
      <c r="GC26" s="12"/>
      <c r="GH26" s="12"/>
      <c r="GM26" s="12"/>
      <c r="GR26" s="12"/>
      <c r="GW26" s="12"/>
      <c r="HB26" s="12"/>
      <c r="HG26" s="12"/>
      <c r="HL26" s="12"/>
      <c r="HQ26" s="12"/>
      <c r="HV26" s="12"/>
      <c r="IA26" s="12"/>
      <c r="IF26" s="12"/>
      <c r="IK26" s="12"/>
      <c r="IP26" s="12"/>
      <c r="IU26" s="12"/>
      <c r="IZ26" s="12"/>
      <c r="JE26" s="12"/>
      <c r="JJ26" s="12"/>
      <c r="JO26" s="12"/>
      <c r="JT26" s="12"/>
      <c r="JY26" s="12"/>
      <c r="KD26" s="12"/>
      <c r="KI26" s="12"/>
      <c r="KN26" s="12"/>
      <c r="KS26" s="12"/>
      <c r="KX26" s="12"/>
      <c r="LC26" s="12"/>
      <c r="LH26" s="12"/>
      <c r="LM26" s="12"/>
      <c r="LR26" s="12"/>
      <c r="LW26" s="12"/>
      <c r="MB26" s="12"/>
      <c r="MG26" s="12"/>
    </row>
    <row r="27" spans="5:345" x14ac:dyDescent="0.2">
      <c r="I27" s="12"/>
      <c r="J27" s="12"/>
      <c r="O27" s="12"/>
      <c r="T27" s="12"/>
      <c r="Y27" s="12"/>
      <c r="AD27" s="12"/>
      <c r="AI27" s="12"/>
      <c r="AN27" s="12"/>
      <c r="AS27" s="12"/>
      <c r="AX27" s="12"/>
      <c r="BC27" s="12"/>
      <c r="BH27" s="12"/>
      <c r="BM27" s="12"/>
      <c r="BR27" s="12"/>
      <c r="BW27" s="12"/>
      <c r="CB27" s="12"/>
      <c r="CG27" s="12"/>
      <c r="CL27" s="12"/>
      <c r="CQ27" s="12"/>
      <c r="CV27" s="12"/>
      <c r="DA27" s="12"/>
      <c r="DF27" s="12"/>
      <c r="DK27" s="12"/>
      <c r="DP27" s="12"/>
      <c r="DU27" s="12"/>
      <c r="DZ27" s="12"/>
      <c r="EE27" s="12"/>
      <c r="EJ27" s="12"/>
      <c r="EO27" s="12"/>
      <c r="ET27" s="12"/>
      <c r="EY27" s="12"/>
      <c r="FD27" s="12"/>
      <c r="FI27" s="12"/>
      <c r="FN27" s="12"/>
      <c r="FS27" s="12"/>
      <c r="FX27" s="12"/>
      <c r="GC27" s="12"/>
      <c r="GH27" s="12"/>
      <c r="GM27" s="12"/>
      <c r="GR27" s="12"/>
      <c r="GW27" s="12"/>
      <c r="HB27" s="12"/>
      <c r="HG27" s="12"/>
      <c r="HL27" s="12"/>
      <c r="HQ27" s="12"/>
      <c r="HV27" s="12"/>
      <c r="IA27" s="12"/>
      <c r="IF27" s="12"/>
      <c r="IK27" s="12"/>
      <c r="IP27" s="12"/>
      <c r="IU27" s="12"/>
      <c r="IZ27" s="12"/>
      <c r="JE27" s="12"/>
      <c r="JJ27" s="12"/>
      <c r="JO27" s="12"/>
      <c r="JT27" s="12"/>
      <c r="JY27" s="12"/>
      <c r="KD27" s="12"/>
      <c r="KI27" s="12"/>
      <c r="KN27" s="12"/>
      <c r="KS27" s="12"/>
      <c r="KX27" s="12"/>
      <c r="LC27" s="12"/>
      <c r="LH27" s="12"/>
      <c r="LM27" s="12"/>
      <c r="LR27" s="12"/>
      <c r="LW27" s="12"/>
      <c r="MB27" s="12"/>
      <c r="MG27" s="12"/>
    </row>
  </sheetData>
  <sheetProtection sheet="1" objects="1" scenarios="1"/>
  <mergeCells count="204">
    <mergeCell ref="AJ2:AN2"/>
    <mergeCell ref="AO2:AS2"/>
    <mergeCell ref="AJ3:AN3"/>
    <mergeCell ref="AO3:AS3"/>
    <mergeCell ref="AJ5:AN5"/>
    <mergeCell ref="AO5:AS5"/>
    <mergeCell ref="F2:J2"/>
    <mergeCell ref="K2:O2"/>
    <mergeCell ref="P2:T2"/>
    <mergeCell ref="P3:T3"/>
    <mergeCell ref="P5:T5"/>
    <mergeCell ref="U2:Y2"/>
    <mergeCell ref="U3:Y3"/>
    <mergeCell ref="U5:Y5"/>
    <mergeCell ref="F3:J3"/>
    <mergeCell ref="F5:J5"/>
    <mergeCell ref="K3:O3"/>
    <mergeCell ref="K5:O5"/>
    <mergeCell ref="Z2:AD2"/>
    <mergeCell ref="AE2:AI2"/>
    <mergeCell ref="Z3:AD3"/>
    <mergeCell ref="AE3:AI3"/>
    <mergeCell ref="Z5:AD5"/>
    <mergeCell ref="AE5:AI5"/>
    <mergeCell ref="BX2:CB2"/>
    <mergeCell ref="CC2:CG2"/>
    <mergeCell ref="CH2:CL2"/>
    <mergeCell ref="CM2:CQ2"/>
    <mergeCell ref="CR2:CV2"/>
    <mergeCell ref="CW2:DA2"/>
    <mergeCell ref="AT5:AX5"/>
    <mergeCell ref="AY5:BC5"/>
    <mergeCell ref="BD5:BH5"/>
    <mergeCell ref="BI5:BM5"/>
    <mergeCell ref="BN2:BR2"/>
    <mergeCell ref="BS2:BW2"/>
    <mergeCell ref="BN3:BR3"/>
    <mergeCell ref="BS3:BW3"/>
    <mergeCell ref="BN5:BR5"/>
    <mergeCell ref="BS5:BW5"/>
    <mergeCell ref="AT2:AX2"/>
    <mergeCell ref="AY2:BC2"/>
    <mergeCell ref="BD2:BH2"/>
    <mergeCell ref="BI2:BM2"/>
    <mergeCell ref="AT3:AX3"/>
    <mergeCell ref="AY3:BC3"/>
    <mergeCell ref="BD3:BH3"/>
    <mergeCell ref="BI3:BM3"/>
    <mergeCell ref="BX5:CB5"/>
    <mergeCell ref="CC5:CG5"/>
    <mergeCell ref="CH5:CL5"/>
    <mergeCell ref="CM5:CQ5"/>
    <mergeCell ref="CR5:CV5"/>
    <mergeCell ref="CW5:DA5"/>
    <mergeCell ref="BX3:CB3"/>
    <mergeCell ref="CC3:CG3"/>
    <mergeCell ref="CH3:CL3"/>
    <mergeCell ref="CM3:CQ3"/>
    <mergeCell ref="CR3:CV3"/>
    <mergeCell ref="CW3:DA3"/>
    <mergeCell ref="EF2:EJ2"/>
    <mergeCell ref="EK2:EO2"/>
    <mergeCell ref="EP2:ET2"/>
    <mergeCell ref="EU2:EY2"/>
    <mergeCell ref="EZ2:FD2"/>
    <mergeCell ref="FE2:FI2"/>
    <mergeCell ref="DB2:DF2"/>
    <mergeCell ref="DG2:DK2"/>
    <mergeCell ref="DL2:DP2"/>
    <mergeCell ref="DQ2:DU2"/>
    <mergeCell ref="DV2:DZ2"/>
    <mergeCell ref="EA2:EE2"/>
    <mergeCell ref="DB5:DF5"/>
    <mergeCell ref="DG5:DK5"/>
    <mergeCell ref="DL5:DP5"/>
    <mergeCell ref="DQ5:DU5"/>
    <mergeCell ref="DV5:DZ5"/>
    <mergeCell ref="EA5:EE5"/>
    <mergeCell ref="EF3:EJ3"/>
    <mergeCell ref="EK3:EO3"/>
    <mergeCell ref="EP3:ET3"/>
    <mergeCell ref="DB3:DF3"/>
    <mergeCell ref="DG3:DK3"/>
    <mergeCell ref="DL3:DP3"/>
    <mergeCell ref="DQ3:DU3"/>
    <mergeCell ref="DV3:DZ3"/>
    <mergeCell ref="EA3:EE3"/>
    <mergeCell ref="EF5:EJ5"/>
    <mergeCell ref="EK5:EO5"/>
    <mergeCell ref="EP5:ET5"/>
    <mergeCell ref="EU5:EY5"/>
    <mergeCell ref="EZ5:FD5"/>
    <mergeCell ref="FE5:FI5"/>
    <mergeCell ref="FJ3:FN3"/>
    <mergeCell ref="FO3:FS3"/>
    <mergeCell ref="FT3:FX3"/>
    <mergeCell ref="EU3:EY3"/>
    <mergeCell ref="EZ3:FD3"/>
    <mergeCell ref="FE3:FI3"/>
    <mergeCell ref="FJ5:FN5"/>
    <mergeCell ref="FO5:FS5"/>
    <mergeCell ref="FT5:FX5"/>
    <mergeCell ref="FY5:GC5"/>
    <mergeCell ref="GD2:GH2"/>
    <mergeCell ref="GI2:GM2"/>
    <mergeCell ref="GD3:GH3"/>
    <mergeCell ref="GI3:GM3"/>
    <mergeCell ref="GD5:GH5"/>
    <mergeCell ref="GI5:GM5"/>
    <mergeCell ref="FY3:GC3"/>
    <mergeCell ref="FJ2:FN2"/>
    <mergeCell ref="FO2:FS2"/>
    <mergeCell ref="FT2:FX2"/>
    <mergeCell ref="FY2:GC2"/>
    <mergeCell ref="IG2:IK2"/>
    <mergeCell ref="IL2:IP2"/>
    <mergeCell ref="IQ2:IU2"/>
    <mergeCell ref="GN2:GR2"/>
    <mergeCell ref="GS2:GW2"/>
    <mergeCell ref="GX2:HB2"/>
    <mergeCell ref="HC2:HG2"/>
    <mergeCell ref="HH2:HL2"/>
    <mergeCell ref="HM2:HQ2"/>
    <mergeCell ref="HC3:HG3"/>
    <mergeCell ref="HH3:HL3"/>
    <mergeCell ref="HM3:HQ3"/>
    <mergeCell ref="LD2:LH2"/>
    <mergeCell ref="LI2:LM2"/>
    <mergeCell ref="LN2:LR2"/>
    <mergeCell ref="LS2:LW2"/>
    <mergeCell ref="LX2:MB2"/>
    <mergeCell ref="MC2:MG2"/>
    <mergeCell ref="JZ2:KD2"/>
    <mergeCell ref="KE2:KI2"/>
    <mergeCell ref="KJ2:KN2"/>
    <mergeCell ref="KO2:KS2"/>
    <mergeCell ref="KT2:KX2"/>
    <mergeCell ref="KY2:LC2"/>
    <mergeCell ref="IV2:IZ2"/>
    <mergeCell ref="JA2:JE2"/>
    <mergeCell ref="JF2:JJ2"/>
    <mergeCell ref="JK2:JO2"/>
    <mergeCell ref="JP2:JT2"/>
    <mergeCell ref="JU2:JY2"/>
    <mergeCell ref="HR2:HV2"/>
    <mergeCell ref="HW2:IA2"/>
    <mergeCell ref="IB2:IF2"/>
    <mergeCell ref="LS3:LW3"/>
    <mergeCell ref="LX3:MB3"/>
    <mergeCell ref="MC3:MG3"/>
    <mergeCell ref="JZ3:KD3"/>
    <mergeCell ref="KE3:KI3"/>
    <mergeCell ref="KJ3:KN3"/>
    <mergeCell ref="KO3:KS3"/>
    <mergeCell ref="KT3:KX3"/>
    <mergeCell ref="KY3:LC3"/>
    <mergeCell ref="GN5:GR5"/>
    <mergeCell ref="GS5:GW5"/>
    <mergeCell ref="GX5:HB5"/>
    <mergeCell ref="HC5:HG5"/>
    <mergeCell ref="HH5:HL5"/>
    <mergeCell ref="HM5:HQ5"/>
    <mergeCell ref="LD3:LH3"/>
    <mergeCell ref="LI3:LM3"/>
    <mergeCell ref="LN3:LR3"/>
    <mergeCell ref="IV3:IZ3"/>
    <mergeCell ref="JA3:JE3"/>
    <mergeCell ref="JF3:JJ3"/>
    <mergeCell ref="JK3:JO3"/>
    <mergeCell ref="JP3:JT3"/>
    <mergeCell ref="JU3:JY3"/>
    <mergeCell ref="HR3:HV3"/>
    <mergeCell ref="HW3:IA3"/>
    <mergeCell ref="IB3:IF3"/>
    <mergeCell ref="IG3:IK3"/>
    <mergeCell ref="IL3:IP3"/>
    <mergeCell ref="IQ3:IU3"/>
    <mergeCell ref="GN3:GR3"/>
    <mergeCell ref="GS3:GW3"/>
    <mergeCell ref="GX3:HB3"/>
    <mergeCell ref="IV5:IZ5"/>
    <mergeCell ref="JA5:JE5"/>
    <mergeCell ref="JF5:JJ5"/>
    <mergeCell ref="JK5:JO5"/>
    <mergeCell ref="JP5:JT5"/>
    <mergeCell ref="JU5:JY5"/>
    <mergeCell ref="HR5:HV5"/>
    <mergeCell ref="HW5:IA5"/>
    <mergeCell ref="IB5:IF5"/>
    <mergeCell ref="IG5:IK5"/>
    <mergeCell ref="IL5:IP5"/>
    <mergeCell ref="IQ5:IU5"/>
    <mergeCell ref="LD5:LH5"/>
    <mergeCell ref="LI5:LM5"/>
    <mergeCell ref="LN5:LR5"/>
    <mergeCell ref="LS5:LW5"/>
    <mergeCell ref="LX5:MB5"/>
    <mergeCell ref="MC5:MG5"/>
    <mergeCell ref="JZ5:KD5"/>
    <mergeCell ref="KE5:KI5"/>
    <mergeCell ref="KJ5:KN5"/>
    <mergeCell ref="KO5:KS5"/>
    <mergeCell ref="KT5:KX5"/>
    <mergeCell ref="KY5:LC5"/>
  </mergeCells>
  <phoneticPr fontId="1"/>
  <dataValidations count="1">
    <dataValidation imeMode="disabled" allowBlank="1" showInputMessage="1" showErrorMessage="1" sqref="F6:G25 K6:L25 P6:Q25 U6:V25 AJ6:AK25 AO6:AP25 AT6:AU25 AY6:AZ25 BD6:BE25 BI6:BJ25 BN6:BO25 BS6:BT25 BX6:BY25 CC6:CD25 CH6:CI25 CM6:CN25 CR6:CS25 CW6:CX25 DB6:DC25 DG6:DH25 DL6:DM25 DQ6:DR25 DV6:DW25 EA6:EB25 EF6:EG25 EK6:EL25 EP6:EQ25 EU6:EV25 EZ6:FA25 FE6:FF25 FJ6:FK25 FO6:FP25 FT6:FU25 FY6:FZ25 GD6:GE25 GI6:GJ25 GN6:GO25 GS6:GT25 GX6:GY25 HC6:HD25 HH6:HI25 HM6:HN25 HR6:HS25 HW6:HX25 IB6:IC25 IG6:IH25 IL6:IM25 IQ6:IR25 IV6:IW25 JA6:JB25 JF6:JG25 JK6:JL25 JP6:JQ25 JU6:JV25 JZ6:KA25 KE6:KF25 KJ6:KK25 KO6:KP25 KT6:KU25 KY6:KZ25 LD6:LE25 LI6:LJ25 LN6:LO25 MC6:MD25 LX6:LY25 LS6:LT25 Z6:AA25 AE6:AF25" xr:uid="{00000000-0002-0000-0100-000000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O66"/>
  <sheetViews>
    <sheetView workbookViewId="0">
      <pane xSplit="5" ySplit="1" topLeftCell="F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defaultRowHeight="13.2" x14ac:dyDescent="0.2"/>
  <cols>
    <col min="5" max="5" width="6.88671875" bestFit="1" customWidth="1"/>
    <col min="6" max="6" width="9" style="17" customWidth="1"/>
    <col min="7" max="7" width="10.21875" style="18" bestFit="1" customWidth="1"/>
    <col min="8" max="8" width="9" style="18" customWidth="1"/>
    <col min="9" max="9" width="30.88671875" style="19" customWidth="1"/>
    <col min="10" max="10" width="6.109375" style="18" bestFit="1" customWidth="1"/>
    <col min="11" max="11" width="6.21875" style="18" bestFit="1" customWidth="1"/>
    <col min="12" max="12" width="11.6640625" style="18" bestFit="1" customWidth="1"/>
    <col min="13" max="13" width="12.33203125" style="18" bestFit="1" customWidth="1"/>
    <col min="14" max="14" width="12.88671875" style="18" bestFit="1" customWidth="1"/>
  </cols>
  <sheetData>
    <row r="1" spans="5:15" x14ac:dyDescent="0.2">
      <c r="F1" s="14" t="s">
        <v>52</v>
      </c>
      <c r="G1" s="15" t="s">
        <v>51</v>
      </c>
      <c r="H1" s="15" t="s">
        <v>10</v>
      </c>
      <c r="I1" s="16" t="s">
        <v>0</v>
      </c>
      <c r="J1" s="15" t="s">
        <v>16</v>
      </c>
      <c r="K1" s="137" t="s">
        <v>17</v>
      </c>
      <c r="L1" s="138" t="s">
        <v>49</v>
      </c>
      <c r="M1" s="138" t="s">
        <v>50</v>
      </c>
      <c r="N1" s="139" t="s">
        <v>54</v>
      </c>
    </row>
    <row r="2" spans="5:15" x14ac:dyDescent="0.2">
      <c r="E2" s="145" t="s">
        <v>121</v>
      </c>
      <c r="F2" s="140">
        <v>12</v>
      </c>
      <c r="G2" s="141">
        <v>44893</v>
      </c>
      <c r="H2" s="142">
        <v>0.5625</v>
      </c>
      <c r="I2" s="38" t="s">
        <v>126</v>
      </c>
      <c r="J2" s="143" t="s">
        <v>19</v>
      </c>
      <c r="K2" s="143" t="s">
        <v>21</v>
      </c>
      <c r="L2" s="143" t="s">
        <v>114</v>
      </c>
      <c r="M2" s="143" t="s">
        <v>115</v>
      </c>
      <c r="N2" s="144" t="s">
        <v>116</v>
      </c>
      <c r="O2" s="37"/>
    </row>
    <row r="3" spans="5:15" x14ac:dyDescent="0.2">
      <c r="E3">
        <v>1</v>
      </c>
      <c r="F3" s="132"/>
      <c r="G3" s="134"/>
      <c r="H3" s="25"/>
      <c r="I3" s="26"/>
      <c r="J3" s="27"/>
      <c r="K3" s="27"/>
      <c r="L3" s="27"/>
      <c r="M3" s="27"/>
      <c r="N3" s="28"/>
      <c r="O3" s="37"/>
    </row>
    <row r="4" spans="5:15" x14ac:dyDescent="0.2">
      <c r="E4">
        <v>2</v>
      </c>
      <c r="F4" s="132" t="s">
        <v>20</v>
      </c>
      <c r="G4" s="134"/>
      <c r="H4" s="25"/>
      <c r="I4" s="26"/>
      <c r="J4" s="27"/>
      <c r="K4" s="27"/>
      <c r="L4" s="27"/>
      <c r="M4" s="27"/>
      <c r="N4" s="28"/>
      <c r="O4" s="37"/>
    </row>
    <row r="5" spans="5:15" x14ac:dyDescent="0.2">
      <c r="E5">
        <v>3</v>
      </c>
      <c r="F5" s="132"/>
      <c r="G5" s="134"/>
      <c r="H5" s="25"/>
      <c r="I5" s="26"/>
      <c r="J5" s="27"/>
      <c r="K5" s="27"/>
      <c r="L5" s="27"/>
      <c r="M5" s="27"/>
      <c r="N5" s="28"/>
    </row>
    <row r="6" spans="5:15" x14ac:dyDescent="0.2">
      <c r="E6">
        <v>4</v>
      </c>
      <c r="F6" s="132"/>
      <c r="G6" s="134"/>
      <c r="H6" s="25"/>
      <c r="I6" s="26"/>
      <c r="J6" s="27"/>
      <c r="K6" s="27"/>
      <c r="L6" s="27"/>
      <c r="M6" s="27"/>
      <c r="N6" s="28"/>
    </row>
    <row r="7" spans="5:15" x14ac:dyDescent="0.2">
      <c r="E7">
        <v>5</v>
      </c>
      <c r="F7" s="132"/>
      <c r="G7" s="134"/>
      <c r="H7" s="25"/>
      <c r="I7" s="26"/>
      <c r="J7" s="27"/>
      <c r="K7" s="27"/>
      <c r="L7" s="27"/>
      <c r="M7" s="27"/>
      <c r="N7" s="28"/>
    </row>
    <row r="8" spans="5:15" x14ac:dyDescent="0.2">
      <c r="E8">
        <v>6</v>
      </c>
      <c r="F8" s="132"/>
      <c r="G8" s="134"/>
      <c r="H8" s="25"/>
      <c r="I8" s="26"/>
      <c r="J8" s="27"/>
      <c r="K8" s="27"/>
      <c r="L8" s="27"/>
      <c r="M8" s="27"/>
      <c r="N8" s="28"/>
    </row>
    <row r="9" spans="5:15" x14ac:dyDescent="0.2">
      <c r="E9">
        <v>7</v>
      </c>
      <c r="F9" s="132"/>
      <c r="G9" s="134"/>
      <c r="H9" s="25"/>
      <c r="I9" s="26"/>
      <c r="J9" s="27"/>
      <c r="K9" s="27"/>
      <c r="L9" s="27"/>
      <c r="M9" s="27"/>
      <c r="N9" s="28"/>
    </row>
    <row r="10" spans="5:15" x14ac:dyDescent="0.2">
      <c r="E10">
        <v>8</v>
      </c>
      <c r="F10" s="132"/>
      <c r="G10" s="134"/>
      <c r="H10" s="25"/>
      <c r="I10" s="26"/>
      <c r="J10" s="27"/>
      <c r="K10" s="27"/>
      <c r="L10" s="27"/>
      <c r="M10" s="27"/>
      <c r="N10" s="28"/>
    </row>
    <row r="11" spans="5:15" x14ac:dyDescent="0.2">
      <c r="E11">
        <v>9</v>
      </c>
      <c r="F11" s="132"/>
      <c r="G11" s="134"/>
      <c r="H11" s="25"/>
      <c r="I11" s="26"/>
      <c r="J11" s="27"/>
      <c r="K11" s="27"/>
      <c r="L11" s="27"/>
      <c r="M11" s="27"/>
      <c r="N11" s="28"/>
    </row>
    <row r="12" spans="5:15" x14ac:dyDescent="0.2">
      <c r="E12">
        <v>10</v>
      </c>
      <c r="F12" s="132"/>
      <c r="G12" s="134"/>
      <c r="H12" s="25"/>
      <c r="I12" s="26"/>
      <c r="J12" s="27"/>
      <c r="K12" s="27"/>
      <c r="L12" s="27"/>
      <c r="M12" s="27"/>
      <c r="N12" s="28"/>
    </row>
    <row r="13" spans="5:15" x14ac:dyDescent="0.2">
      <c r="E13">
        <v>11</v>
      </c>
      <c r="F13" s="132"/>
      <c r="G13" s="134"/>
      <c r="H13" s="25"/>
      <c r="I13" s="26"/>
      <c r="J13" s="27"/>
      <c r="K13" s="27"/>
      <c r="L13" s="27"/>
      <c r="M13" s="27"/>
      <c r="N13" s="28"/>
    </row>
    <row r="14" spans="5:15" x14ac:dyDescent="0.2">
      <c r="E14">
        <v>12</v>
      </c>
      <c r="F14" s="132"/>
      <c r="G14" s="134"/>
      <c r="H14" s="25"/>
      <c r="I14" s="26"/>
      <c r="J14" s="27"/>
      <c r="K14" s="27"/>
      <c r="L14" s="27"/>
      <c r="M14" s="27"/>
      <c r="N14" s="28"/>
    </row>
    <row r="15" spans="5:15" x14ac:dyDescent="0.2">
      <c r="E15">
        <v>13</v>
      </c>
      <c r="F15" s="132"/>
      <c r="G15" s="134"/>
      <c r="H15" s="25"/>
      <c r="I15" s="26"/>
      <c r="J15" s="27"/>
      <c r="K15" s="27"/>
      <c r="L15" s="27"/>
      <c r="M15" s="27"/>
      <c r="N15" s="28"/>
    </row>
    <row r="16" spans="5:15" x14ac:dyDescent="0.2">
      <c r="E16">
        <v>14</v>
      </c>
      <c r="F16" s="132"/>
      <c r="G16" s="134"/>
      <c r="H16" s="25"/>
      <c r="I16" s="26"/>
      <c r="J16" s="27"/>
      <c r="K16" s="27"/>
      <c r="L16" s="27"/>
      <c r="M16" s="27"/>
      <c r="N16" s="28"/>
    </row>
    <row r="17" spans="5:14" x14ac:dyDescent="0.2">
      <c r="E17">
        <v>15</v>
      </c>
      <c r="F17" s="132"/>
      <c r="G17" s="134"/>
      <c r="H17" s="25"/>
      <c r="I17" s="26"/>
      <c r="J17" s="27"/>
      <c r="K17" s="27"/>
      <c r="L17" s="27"/>
      <c r="M17" s="27"/>
      <c r="N17" s="28"/>
    </row>
    <row r="18" spans="5:14" x14ac:dyDescent="0.2">
      <c r="E18">
        <v>16</v>
      </c>
      <c r="F18" s="132"/>
      <c r="G18" s="134"/>
      <c r="H18" s="25"/>
      <c r="I18" s="26"/>
      <c r="J18" s="27"/>
      <c r="K18" s="27"/>
      <c r="L18" s="27"/>
      <c r="M18" s="27"/>
      <c r="N18" s="28"/>
    </row>
    <row r="19" spans="5:14" x14ac:dyDescent="0.2">
      <c r="E19">
        <v>17</v>
      </c>
      <c r="F19" s="132"/>
      <c r="G19" s="134"/>
      <c r="H19" s="25"/>
      <c r="I19" s="26"/>
      <c r="J19" s="27"/>
      <c r="K19" s="27"/>
      <c r="L19" s="27"/>
      <c r="M19" s="27"/>
      <c r="N19" s="28"/>
    </row>
    <row r="20" spans="5:14" x14ac:dyDescent="0.2">
      <c r="E20">
        <v>18</v>
      </c>
      <c r="F20" s="132"/>
      <c r="G20" s="134"/>
      <c r="H20" s="25"/>
      <c r="I20" s="26"/>
      <c r="J20" s="27"/>
      <c r="K20" s="27"/>
      <c r="L20" s="27"/>
      <c r="M20" s="27"/>
      <c r="N20" s="28"/>
    </row>
    <row r="21" spans="5:14" x14ac:dyDescent="0.2">
      <c r="E21">
        <v>19</v>
      </c>
      <c r="F21" s="132"/>
      <c r="G21" s="134"/>
      <c r="H21" s="25"/>
      <c r="I21" s="26"/>
      <c r="J21" s="27"/>
      <c r="K21" s="27"/>
      <c r="L21" s="27"/>
      <c r="M21" s="27"/>
      <c r="N21" s="28"/>
    </row>
    <row r="22" spans="5:14" x14ac:dyDescent="0.2">
      <c r="E22">
        <v>20</v>
      </c>
      <c r="F22" s="132"/>
      <c r="G22" s="134"/>
      <c r="H22" s="25"/>
      <c r="I22" s="26"/>
      <c r="J22" s="27"/>
      <c r="K22" s="27"/>
      <c r="L22" s="27"/>
      <c r="M22" s="27"/>
      <c r="N22" s="28"/>
    </row>
    <row r="23" spans="5:14" x14ac:dyDescent="0.2">
      <c r="E23">
        <v>21</v>
      </c>
      <c r="F23" s="132"/>
      <c r="G23" s="134"/>
      <c r="H23" s="25"/>
      <c r="I23" s="26"/>
      <c r="J23" s="27"/>
      <c r="K23" s="27"/>
      <c r="L23" s="27"/>
      <c r="M23" s="27"/>
      <c r="N23" s="28"/>
    </row>
    <row r="24" spans="5:14" x14ac:dyDescent="0.2">
      <c r="E24">
        <v>22</v>
      </c>
      <c r="F24" s="132"/>
      <c r="G24" s="134"/>
      <c r="H24" s="25"/>
      <c r="I24" s="26"/>
      <c r="J24" s="27"/>
      <c r="K24" s="27"/>
      <c r="L24" s="27"/>
      <c r="M24" s="27"/>
      <c r="N24" s="28"/>
    </row>
    <row r="25" spans="5:14" x14ac:dyDescent="0.2">
      <c r="E25">
        <v>23</v>
      </c>
      <c r="F25" s="132"/>
      <c r="G25" s="134"/>
      <c r="H25" s="25"/>
      <c r="I25" s="26"/>
      <c r="J25" s="27"/>
      <c r="K25" s="27"/>
      <c r="L25" s="27"/>
      <c r="M25" s="27"/>
      <c r="N25" s="28"/>
    </row>
    <row r="26" spans="5:14" x14ac:dyDescent="0.2">
      <c r="E26">
        <v>24</v>
      </c>
      <c r="F26" s="132"/>
      <c r="G26" s="134"/>
      <c r="H26" s="25"/>
      <c r="I26" s="26"/>
      <c r="J26" s="27"/>
      <c r="K26" s="27"/>
      <c r="L26" s="27"/>
      <c r="M26" s="27"/>
      <c r="N26" s="28"/>
    </row>
    <row r="27" spans="5:14" x14ac:dyDescent="0.2">
      <c r="E27">
        <v>25</v>
      </c>
      <c r="F27" s="132"/>
      <c r="G27" s="134"/>
      <c r="H27" s="25"/>
      <c r="I27" s="26"/>
      <c r="J27" s="27"/>
      <c r="K27" s="27"/>
      <c r="L27" s="27"/>
      <c r="M27" s="27"/>
      <c r="N27" s="28"/>
    </row>
    <row r="28" spans="5:14" x14ac:dyDescent="0.2">
      <c r="E28">
        <v>26</v>
      </c>
      <c r="F28" s="132"/>
      <c r="G28" s="134"/>
      <c r="H28" s="25"/>
      <c r="I28" s="26"/>
      <c r="J28" s="27"/>
      <c r="K28" s="27"/>
      <c r="L28" s="27"/>
      <c r="M28" s="27"/>
      <c r="N28" s="28"/>
    </row>
    <row r="29" spans="5:14" x14ac:dyDescent="0.2">
      <c r="E29">
        <v>27</v>
      </c>
      <c r="F29" s="132"/>
      <c r="G29" s="134"/>
      <c r="H29" s="25"/>
      <c r="I29" s="26"/>
      <c r="J29" s="27"/>
      <c r="K29" s="27"/>
      <c r="L29" s="27"/>
      <c r="M29" s="27"/>
      <c r="N29" s="28"/>
    </row>
    <row r="30" spans="5:14" x14ac:dyDescent="0.2">
      <c r="E30">
        <v>28</v>
      </c>
      <c r="F30" s="132"/>
      <c r="G30" s="134"/>
      <c r="H30" s="25"/>
      <c r="I30" s="26"/>
      <c r="J30" s="27"/>
      <c r="K30" s="27"/>
      <c r="L30" s="27"/>
      <c r="M30" s="27"/>
      <c r="N30" s="28"/>
    </row>
    <row r="31" spans="5:14" x14ac:dyDescent="0.2">
      <c r="E31">
        <v>29</v>
      </c>
      <c r="F31" s="132"/>
      <c r="G31" s="134"/>
      <c r="H31" s="25"/>
      <c r="I31" s="26"/>
      <c r="J31" s="27"/>
      <c r="K31" s="27"/>
      <c r="L31" s="27"/>
      <c r="M31" s="27"/>
      <c r="N31" s="28"/>
    </row>
    <row r="32" spans="5:14" x14ac:dyDescent="0.2">
      <c r="E32">
        <v>30</v>
      </c>
      <c r="F32" s="132"/>
      <c r="G32" s="134"/>
      <c r="H32" s="25"/>
      <c r="I32" s="26"/>
      <c r="J32" s="27"/>
      <c r="K32" s="27"/>
      <c r="L32" s="27"/>
      <c r="M32" s="27"/>
      <c r="N32" s="28"/>
    </row>
    <row r="33" spans="5:14" x14ac:dyDescent="0.2">
      <c r="E33">
        <v>31</v>
      </c>
      <c r="F33" s="132"/>
      <c r="G33" s="134"/>
      <c r="H33" s="25"/>
      <c r="I33" s="26"/>
      <c r="J33" s="27"/>
      <c r="K33" s="27"/>
      <c r="L33" s="27"/>
      <c r="M33" s="27"/>
      <c r="N33" s="28"/>
    </row>
    <row r="34" spans="5:14" x14ac:dyDescent="0.2">
      <c r="E34">
        <v>32</v>
      </c>
      <c r="F34" s="132"/>
      <c r="G34" s="134"/>
      <c r="H34" s="25"/>
      <c r="I34" s="26"/>
      <c r="J34" s="27"/>
      <c r="K34" s="27"/>
      <c r="L34" s="27"/>
      <c r="M34" s="27"/>
      <c r="N34" s="28"/>
    </row>
    <row r="35" spans="5:14" x14ac:dyDescent="0.2">
      <c r="E35">
        <v>33</v>
      </c>
      <c r="F35" s="132"/>
      <c r="G35" s="134"/>
      <c r="H35" s="25"/>
      <c r="I35" s="26"/>
      <c r="J35" s="27"/>
      <c r="K35" s="27"/>
      <c r="L35" s="27"/>
      <c r="M35" s="27"/>
      <c r="N35" s="28"/>
    </row>
    <row r="36" spans="5:14" x14ac:dyDescent="0.2">
      <c r="E36">
        <v>34</v>
      </c>
      <c r="F36" s="132"/>
      <c r="G36" s="134"/>
      <c r="H36" s="25"/>
      <c r="I36" s="26"/>
      <c r="J36" s="27"/>
      <c r="K36" s="27"/>
      <c r="L36" s="27"/>
      <c r="M36" s="27"/>
      <c r="N36" s="28"/>
    </row>
    <row r="37" spans="5:14" x14ac:dyDescent="0.2">
      <c r="E37">
        <v>35</v>
      </c>
      <c r="F37" s="132"/>
      <c r="G37" s="134"/>
      <c r="H37" s="25"/>
      <c r="I37" s="26"/>
      <c r="J37" s="27"/>
      <c r="K37" s="27"/>
      <c r="L37" s="27"/>
      <c r="M37" s="27"/>
      <c r="N37" s="28"/>
    </row>
    <row r="38" spans="5:14" x14ac:dyDescent="0.2">
      <c r="E38">
        <v>36</v>
      </c>
      <c r="F38" s="132"/>
      <c r="G38" s="134"/>
      <c r="H38" s="25"/>
      <c r="I38" s="26"/>
      <c r="J38" s="27"/>
      <c r="K38" s="27"/>
      <c r="L38" s="27"/>
      <c r="M38" s="27"/>
      <c r="N38" s="28"/>
    </row>
    <row r="39" spans="5:14" x14ac:dyDescent="0.2">
      <c r="E39">
        <v>37</v>
      </c>
      <c r="F39" s="132"/>
      <c r="G39" s="134"/>
      <c r="H39" s="25"/>
      <c r="I39" s="26"/>
      <c r="J39" s="27"/>
      <c r="K39" s="27"/>
      <c r="L39" s="27"/>
      <c r="M39" s="27"/>
      <c r="N39" s="28"/>
    </row>
    <row r="40" spans="5:14" x14ac:dyDescent="0.2">
      <c r="E40">
        <v>38</v>
      </c>
      <c r="F40" s="132"/>
      <c r="G40" s="134"/>
      <c r="H40" s="25"/>
      <c r="I40" s="26"/>
      <c r="J40" s="27"/>
      <c r="K40" s="27"/>
      <c r="L40" s="27"/>
      <c r="M40" s="27"/>
      <c r="N40" s="28"/>
    </row>
    <row r="41" spans="5:14" x14ac:dyDescent="0.2">
      <c r="E41">
        <v>39</v>
      </c>
      <c r="F41" s="132"/>
      <c r="G41" s="134"/>
      <c r="H41" s="25"/>
      <c r="I41" s="26"/>
      <c r="J41" s="27"/>
      <c r="K41" s="27"/>
      <c r="L41" s="27"/>
      <c r="M41" s="27"/>
      <c r="N41" s="28"/>
    </row>
    <row r="42" spans="5:14" x14ac:dyDescent="0.2">
      <c r="E42">
        <v>40</v>
      </c>
      <c r="F42" s="132"/>
      <c r="G42" s="134"/>
      <c r="H42" s="25"/>
      <c r="I42" s="26"/>
      <c r="J42" s="27"/>
      <c r="K42" s="27"/>
      <c r="L42" s="27"/>
      <c r="M42" s="27"/>
      <c r="N42" s="28"/>
    </row>
    <row r="43" spans="5:14" x14ac:dyDescent="0.2">
      <c r="E43">
        <v>41</v>
      </c>
      <c r="F43" s="132"/>
      <c r="G43" s="134"/>
      <c r="H43" s="25"/>
      <c r="I43" s="26"/>
      <c r="J43" s="27"/>
      <c r="K43" s="27"/>
      <c r="L43" s="27"/>
      <c r="M43" s="27"/>
      <c r="N43" s="28"/>
    </row>
    <row r="44" spans="5:14" x14ac:dyDescent="0.2">
      <c r="E44">
        <v>42</v>
      </c>
      <c r="F44" s="132"/>
      <c r="G44" s="134"/>
      <c r="H44" s="25"/>
      <c r="I44" s="26"/>
      <c r="J44" s="27"/>
      <c r="K44" s="27"/>
      <c r="L44" s="27"/>
      <c r="M44" s="27"/>
      <c r="N44" s="28"/>
    </row>
    <row r="45" spans="5:14" x14ac:dyDescent="0.2">
      <c r="E45">
        <v>43</v>
      </c>
      <c r="F45" s="132"/>
      <c r="G45" s="134"/>
      <c r="H45" s="25"/>
      <c r="I45" s="26"/>
      <c r="J45" s="27"/>
      <c r="K45" s="27"/>
      <c r="L45" s="27"/>
      <c r="M45" s="27"/>
      <c r="N45" s="28"/>
    </row>
    <row r="46" spans="5:14" x14ac:dyDescent="0.2">
      <c r="E46">
        <v>44</v>
      </c>
      <c r="F46" s="132"/>
      <c r="G46" s="134"/>
      <c r="H46" s="25"/>
      <c r="I46" s="26"/>
      <c r="J46" s="27"/>
      <c r="K46" s="27"/>
      <c r="L46" s="27"/>
      <c r="M46" s="27"/>
      <c r="N46" s="28"/>
    </row>
    <row r="47" spans="5:14" x14ac:dyDescent="0.2">
      <c r="E47">
        <v>45</v>
      </c>
      <c r="F47" s="132"/>
      <c r="G47" s="134"/>
      <c r="H47" s="25"/>
      <c r="I47" s="26"/>
      <c r="J47" s="27"/>
      <c r="K47" s="27"/>
      <c r="L47" s="27"/>
      <c r="M47" s="27"/>
      <c r="N47" s="28"/>
    </row>
    <row r="48" spans="5:14" x14ac:dyDescent="0.2">
      <c r="E48">
        <v>46</v>
      </c>
      <c r="F48" s="132"/>
      <c r="G48" s="134"/>
      <c r="H48" s="25"/>
      <c r="I48" s="26"/>
      <c r="J48" s="27"/>
      <c r="K48" s="27"/>
      <c r="L48" s="27"/>
      <c r="M48" s="27"/>
      <c r="N48" s="28"/>
    </row>
    <row r="49" spans="5:14" x14ac:dyDescent="0.2">
      <c r="E49">
        <v>47</v>
      </c>
      <c r="F49" s="132"/>
      <c r="G49" s="134"/>
      <c r="H49" s="25"/>
      <c r="I49" s="26"/>
      <c r="J49" s="27"/>
      <c r="K49" s="27"/>
      <c r="L49" s="27"/>
      <c r="M49" s="27"/>
      <c r="N49" s="28"/>
    </row>
    <row r="50" spans="5:14" x14ac:dyDescent="0.2">
      <c r="E50">
        <v>48</v>
      </c>
      <c r="F50" s="132"/>
      <c r="G50" s="134"/>
      <c r="H50" s="25"/>
      <c r="I50" s="26"/>
      <c r="J50" s="27"/>
      <c r="K50" s="27"/>
      <c r="L50" s="27"/>
      <c r="M50" s="27"/>
      <c r="N50" s="28"/>
    </row>
    <row r="51" spans="5:14" x14ac:dyDescent="0.2">
      <c r="E51">
        <v>49</v>
      </c>
      <c r="F51" s="132"/>
      <c r="G51" s="134"/>
      <c r="H51" s="25"/>
      <c r="I51" s="26"/>
      <c r="J51" s="27"/>
      <c r="K51" s="27"/>
      <c r="L51" s="27"/>
      <c r="M51" s="27"/>
      <c r="N51" s="28"/>
    </row>
    <row r="52" spans="5:14" x14ac:dyDescent="0.2">
      <c r="E52">
        <v>50</v>
      </c>
      <c r="F52" s="132"/>
      <c r="G52" s="134"/>
      <c r="H52" s="25"/>
      <c r="I52" s="26"/>
      <c r="J52" s="27"/>
      <c r="K52" s="27"/>
      <c r="L52" s="27"/>
      <c r="M52" s="27"/>
      <c r="N52" s="28"/>
    </row>
    <row r="53" spans="5:14" x14ac:dyDescent="0.2">
      <c r="E53">
        <v>51</v>
      </c>
      <c r="F53" s="132"/>
      <c r="G53" s="134"/>
      <c r="H53" s="25"/>
      <c r="I53" s="26"/>
      <c r="J53" s="27"/>
      <c r="K53" s="27"/>
      <c r="L53" s="27"/>
      <c r="M53" s="27"/>
      <c r="N53" s="28"/>
    </row>
    <row r="54" spans="5:14" x14ac:dyDescent="0.2">
      <c r="E54">
        <v>52</v>
      </c>
      <c r="F54" s="132"/>
      <c r="G54" s="134"/>
      <c r="H54" s="25"/>
      <c r="I54" s="26"/>
      <c r="J54" s="27"/>
      <c r="K54" s="27"/>
      <c r="L54" s="27"/>
      <c r="M54" s="27"/>
      <c r="N54" s="28"/>
    </row>
    <row r="55" spans="5:14" x14ac:dyDescent="0.2">
      <c r="E55">
        <v>53</v>
      </c>
      <c r="F55" s="132"/>
      <c r="G55" s="134"/>
      <c r="H55" s="25"/>
      <c r="I55" s="26"/>
      <c r="J55" s="27"/>
      <c r="K55" s="27"/>
      <c r="L55" s="27"/>
      <c r="M55" s="27"/>
      <c r="N55" s="28"/>
    </row>
    <row r="56" spans="5:14" x14ac:dyDescent="0.2">
      <c r="E56">
        <v>54</v>
      </c>
      <c r="F56" s="132"/>
      <c r="G56" s="134"/>
      <c r="H56" s="25"/>
      <c r="I56" s="26"/>
      <c r="J56" s="27"/>
      <c r="K56" s="27"/>
      <c r="L56" s="27"/>
      <c r="M56" s="27"/>
      <c r="N56" s="28"/>
    </row>
    <row r="57" spans="5:14" x14ac:dyDescent="0.2">
      <c r="E57">
        <v>55</v>
      </c>
      <c r="F57" s="132"/>
      <c r="G57" s="134"/>
      <c r="H57" s="25"/>
      <c r="I57" s="26"/>
      <c r="J57" s="27"/>
      <c r="K57" s="27"/>
      <c r="L57" s="27"/>
      <c r="M57" s="27"/>
      <c r="N57" s="28"/>
    </row>
    <row r="58" spans="5:14" x14ac:dyDescent="0.2">
      <c r="E58">
        <v>56</v>
      </c>
      <c r="F58" s="132"/>
      <c r="G58" s="134"/>
      <c r="H58" s="25"/>
      <c r="I58" s="26"/>
      <c r="J58" s="27"/>
      <c r="K58" s="27"/>
      <c r="L58" s="27"/>
      <c r="M58" s="27"/>
      <c r="N58" s="28"/>
    </row>
    <row r="59" spans="5:14" x14ac:dyDescent="0.2">
      <c r="E59">
        <v>57</v>
      </c>
      <c r="F59" s="132"/>
      <c r="G59" s="134"/>
      <c r="H59" s="25"/>
      <c r="I59" s="26"/>
      <c r="J59" s="27"/>
      <c r="K59" s="27"/>
      <c r="L59" s="27"/>
      <c r="M59" s="27"/>
      <c r="N59" s="28"/>
    </row>
    <row r="60" spans="5:14" x14ac:dyDescent="0.2">
      <c r="E60">
        <v>58</v>
      </c>
      <c r="F60" s="132"/>
      <c r="G60" s="134"/>
      <c r="H60" s="25"/>
      <c r="I60" s="26"/>
      <c r="J60" s="27"/>
      <c r="K60" s="27"/>
      <c r="L60" s="27"/>
      <c r="M60" s="27"/>
      <c r="N60" s="28"/>
    </row>
    <row r="61" spans="5:14" x14ac:dyDescent="0.2">
      <c r="E61">
        <v>59</v>
      </c>
      <c r="F61" s="132"/>
      <c r="G61" s="134"/>
      <c r="H61" s="25"/>
      <c r="I61" s="26"/>
      <c r="J61" s="27"/>
      <c r="K61" s="27"/>
      <c r="L61" s="27"/>
      <c r="M61" s="27"/>
      <c r="N61" s="28"/>
    </row>
    <row r="62" spans="5:14" x14ac:dyDescent="0.2">
      <c r="E62">
        <v>60</v>
      </c>
      <c r="F62" s="132"/>
      <c r="G62" s="134"/>
      <c r="H62" s="25"/>
      <c r="I62" s="26"/>
      <c r="J62" s="27"/>
      <c r="K62" s="27"/>
      <c r="L62" s="27"/>
      <c r="M62" s="27"/>
      <c r="N62" s="28"/>
    </row>
    <row r="63" spans="5:14" x14ac:dyDescent="0.2">
      <c r="E63">
        <v>61</v>
      </c>
      <c r="F63" s="132"/>
      <c r="G63" s="134"/>
      <c r="H63" s="25"/>
      <c r="I63" s="26"/>
      <c r="J63" s="27"/>
      <c r="K63" s="27"/>
      <c r="L63" s="27"/>
      <c r="M63" s="27"/>
      <c r="N63" s="28"/>
    </row>
    <row r="64" spans="5:14" x14ac:dyDescent="0.2">
      <c r="E64">
        <v>62</v>
      </c>
      <c r="F64" s="132"/>
      <c r="G64" s="134"/>
      <c r="H64" s="25"/>
      <c r="I64" s="26"/>
      <c r="J64" s="27"/>
      <c r="K64" s="27"/>
      <c r="L64" s="27"/>
      <c r="M64" s="27"/>
      <c r="N64" s="28"/>
    </row>
    <row r="65" spans="5:14" x14ac:dyDescent="0.2">
      <c r="E65">
        <v>63</v>
      </c>
      <c r="F65" s="132"/>
      <c r="G65" s="134"/>
      <c r="H65" s="25"/>
      <c r="I65" s="26"/>
      <c r="J65" s="27"/>
      <c r="K65" s="27"/>
      <c r="L65" s="27"/>
      <c r="M65" s="27"/>
      <c r="N65" s="28"/>
    </row>
    <row r="66" spans="5:14" x14ac:dyDescent="0.2">
      <c r="E66">
        <v>64</v>
      </c>
      <c r="F66" s="133"/>
      <c r="G66" s="135"/>
      <c r="H66" s="29"/>
      <c r="I66" s="30"/>
      <c r="J66" s="31"/>
      <c r="K66" s="31"/>
      <c r="L66" s="31"/>
      <c r="M66" s="31"/>
      <c r="N66" s="32"/>
    </row>
  </sheetData>
  <sheetProtection sheet="1" objects="1" scenarios="1"/>
  <phoneticPr fontId="1"/>
  <dataValidations disablePrompts="1" count="2">
    <dataValidation allowBlank="1" showInputMessage="1" showErrorMessage="1" promptTitle="◆◇◆◇　期日の入力　◇◆◇◆" prompt="_x000a_「2/3」または「2011/2/3」と入力すれば、_x000a_「2011年2月3日」として認識されます。" sqref="G30 G37 G24 G17 G10 G44 G65 G51 G58" xr:uid="{00000000-0002-0000-0200-000000000000}"/>
    <dataValidation allowBlank="1" showErrorMessage="1" promptTitle="◆◇◆◇　期日の入力　◇◆◇◆" prompt="_x000a_「5/5」または「2019/5/5」と入力すれば、_x000a_「2019年5月5日」として認識されます。" sqref="G2:G3" xr:uid="{00000000-0002-0000-0200-000001000000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R30"/>
  <sheetViews>
    <sheetView showGridLines="0" workbookViewId="0">
      <selection activeCell="G21" sqref="G21"/>
    </sheetView>
  </sheetViews>
  <sheetFormatPr defaultColWidth="9" defaultRowHeight="13.2" x14ac:dyDescent="0.2"/>
  <cols>
    <col min="1" max="1" width="12.88671875" style="4" bestFit="1" customWidth="1"/>
    <col min="2" max="2" width="10.6640625" style="4" customWidth="1"/>
    <col min="3" max="3" width="14.6640625" style="4" customWidth="1"/>
    <col min="4" max="8" width="4.6640625" style="4" customWidth="1"/>
    <col min="9" max="9" width="9" style="4"/>
    <col min="10" max="10" width="9.33203125" style="4" bestFit="1" customWidth="1"/>
    <col min="11" max="11" width="16.6640625" style="4" customWidth="1"/>
    <col min="12" max="13" width="4.6640625" style="4" customWidth="1"/>
    <col min="14" max="14" width="2.6640625" style="4" customWidth="1"/>
    <col min="15" max="15" width="9.33203125" style="4" bestFit="1" customWidth="1"/>
    <col min="16" max="16" width="16.6640625" style="4" customWidth="1"/>
    <col min="17" max="18" width="4.6640625" style="4" customWidth="1"/>
    <col min="19" max="16384" width="9" style="4"/>
  </cols>
  <sheetData>
    <row r="1" spans="1:18" ht="16.8" thickBot="1" x14ac:dyDescent="0.2">
      <c r="A1" s="70" t="str">
        <f>IF(OR(大会名="",Game.No=""),"「大会名」と「Game.No」を入力してください。","")</f>
        <v/>
      </c>
      <c r="B1" s="67"/>
      <c r="C1" s="67"/>
      <c r="D1" s="67"/>
      <c r="E1" s="67"/>
      <c r="G1" s="3"/>
      <c r="I1" s="2"/>
      <c r="J1" s="6" t="s">
        <v>6</v>
      </c>
      <c r="K1" s="42"/>
      <c r="L1" s="197" t="s">
        <v>12</v>
      </c>
      <c r="M1" s="197"/>
      <c r="N1" s="7"/>
      <c r="O1" s="6" t="s">
        <v>7</v>
      </c>
      <c r="P1" s="42"/>
      <c r="Q1" s="197" t="s">
        <v>12</v>
      </c>
      <c r="R1" s="197"/>
    </row>
    <row r="2" spans="1:18" ht="13.8" thickBot="1" x14ac:dyDescent="0.25">
      <c r="C2" s="3"/>
      <c r="I2" s="2" t="s">
        <v>2</v>
      </c>
      <c r="J2" s="198" t="str">
        <f>IF(A記号="","",HLOOKUP(A記号&amp;1,team_list,2,FALSE))</f>
        <v>東西スターズ</v>
      </c>
      <c r="K2" s="199"/>
      <c r="L2" s="192" t="str">
        <f>IF(Game.No="","",IF(VLOOKUP(Game.No,game_list,5,FALSE)="","",VLOOKUP(Game.No,game_list,5,FALSE)))</f>
        <v>m1</v>
      </c>
      <c r="M2" s="193"/>
      <c r="N2" s="7"/>
      <c r="O2" s="198" t="str">
        <f>IF(B記号="","",HLOOKUP(B記号&amp;1,team_list,2,FALSE))</f>
        <v>南北ファイターズ</v>
      </c>
      <c r="P2" s="199"/>
      <c r="Q2" s="192" t="str">
        <f>IF(Game.No="","",IF(VLOOKUP(Game.No,game_list,6,FALSE)="","",VLOOKUP(Game.No,game_list,6,FALSE)))</f>
        <v>m2</v>
      </c>
      <c r="R2" s="193"/>
    </row>
    <row r="3" spans="1:18" x14ac:dyDescent="0.2">
      <c r="A3" s="2" t="s">
        <v>8</v>
      </c>
      <c r="B3" s="194" t="s">
        <v>125</v>
      </c>
      <c r="C3" s="194"/>
      <c r="D3" s="194"/>
      <c r="E3" s="194"/>
      <c r="F3" s="194"/>
      <c r="I3" s="2"/>
      <c r="J3" s="72" t="s">
        <v>113</v>
      </c>
      <c r="K3" s="167" t="s">
        <v>3</v>
      </c>
      <c r="L3" s="8" t="s">
        <v>9</v>
      </c>
      <c r="M3" s="9" t="s">
        <v>1</v>
      </c>
      <c r="N3" s="73"/>
      <c r="O3" s="72" t="s">
        <v>131</v>
      </c>
      <c r="P3" s="167" t="s">
        <v>3</v>
      </c>
      <c r="Q3" s="8" t="s">
        <v>9</v>
      </c>
      <c r="R3" s="9" t="s">
        <v>1</v>
      </c>
    </row>
    <row r="4" spans="1:18" x14ac:dyDescent="0.2">
      <c r="A4" s="2" t="s">
        <v>52</v>
      </c>
      <c r="B4" s="136">
        <v>12</v>
      </c>
      <c r="I4" s="2">
        <v>1</v>
      </c>
      <c r="J4" s="44" t="str">
        <f t="shared" ref="J4:J21" si="0">IF(A記号="","",IF(HLOOKUP(A記号&amp;2,team_list,I4+2,FALSE)="","",HLOOKUP(A記号&amp;2,team_list,I4+2,FALSE)))</f>
        <v>123</v>
      </c>
      <c r="K4" s="168" t="str">
        <f t="shared" ref="K4:K21" si="1">IF(A記号="","",IF(HLOOKUP(A記号&amp;3,team_list,I4+2,FALSE)="","",HLOOKUP(A記号&amp;3,team_list,I4+2,FALSE)))</f>
        <v>青木　春男</v>
      </c>
      <c r="L4" s="66" t="str">
        <f t="shared" ref="L4:L21" si="2">IF(A記号="","",IF(HLOOKUP(A記号&amp;4,team_list,I4+2,FALSE)="","",HLOOKUP(A記号&amp;4,team_list,I4+2,FALSE)))</f>
        <v/>
      </c>
      <c r="M4" s="24" t="str">
        <f t="shared" ref="M4:M21" si="3">IF(A記号="","",IF(HLOOKUP(A記号&amp;1,team_list,I4+2,FALSE)="","",HLOOKUP(A記号&amp;1,team_list,I4+2,FALSE)))</f>
        <v>00</v>
      </c>
      <c r="N4" s="20">
        <v>1</v>
      </c>
      <c r="O4" s="44" t="str">
        <f t="shared" ref="O4:O21" si="4">IF(B記号="","",IF(HLOOKUP(B記号&amp;2,team_list,I4+2,FALSE)="","",HLOOKUP(B記号&amp;2,team_list,I4+2,FALSE)))</f>
        <v>000</v>
      </c>
      <c r="P4" s="168" t="str">
        <f t="shared" ref="P4:P21" si="5">IF(B記号="","",IF(HLOOKUP(B記号&amp;3,team_list,N4+2,FALSE)="","",HLOOKUP(B記号&amp;3,team_list,N4+2,FALSE)))</f>
        <v>中野　厚志</v>
      </c>
      <c r="Q4" s="66">
        <f t="shared" ref="Q4:Q21" si="6">IF(B記号="","",IF(HLOOKUP(B記号&amp;4,team_list,N4+2,FALSE)="","",HLOOKUP(B記号&amp;4,team_list,N4+2,FALSE)))</f>
        <v>1</v>
      </c>
      <c r="R4" s="24">
        <f t="shared" ref="R4:R13" si="7">IF(B記号="","",IF(HLOOKUP(B記号&amp;1,team_list,N4+2,FALSE)="","",HLOOKUP(B記号&amp;1,team_list,N4+2,FALSE)))</f>
        <v>4</v>
      </c>
    </row>
    <row r="5" spans="1:18" x14ac:dyDescent="0.2">
      <c r="G5" s="3"/>
      <c r="I5" s="2">
        <v>2</v>
      </c>
      <c r="J5" s="44" t="str">
        <f t="shared" si="0"/>
        <v>234</v>
      </c>
      <c r="K5" s="168" t="str">
        <f t="shared" si="1"/>
        <v>井上　仁史</v>
      </c>
      <c r="L5" s="66" t="str">
        <f t="shared" si="2"/>
        <v/>
      </c>
      <c r="M5" s="24" t="str">
        <f t="shared" si="3"/>
        <v>0</v>
      </c>
      <c r="N5" s="20">
        <v>2</v>
      </c>
      <c r="O5" s="44" t="str">
        <f t="shared" si="4"/>
        <v>111</v>
      </c>
      <c r="P5" s="168" t="str">
        <f t="shared" si="5"/>
        <v>西田　一郎</v>
      </c>
      <c r="Q5" s="66" t="str">
        <f t="shared" si="6"/>
        <v/>
      </c>
      <c r="R5" s="24">
        <f t="shared" si="7"/>
        <v>5</v>
      </c>
    </row>
    <row r="6" spans="1:18" x14ac:dyDescent="0.2">
      <c r="A6" s="68" t="str">
        <f>IF(AND(大会名&lt;&gt;"",Game.No&lt;&gt;""),"緑色のセルの内容を確認してください。","")</f>
        <v>緑色のセルの内容を確認してください。</v>
      </c>
      <c r="B6" s="69"/>
      <c r="C6" s="69"/>
      <c r="D6" s="69"/>
      <c r="E6" s="69"/>
      <c r="F6" s="69"/>
      <c r="G6" s="69"/>
      <c r="H6" s="69"/>
      <c r="I6" s="2">
        <v>3</v>
      </c>
      <c r="J6" s="44" t="str">
        <f t="shared" si="0"/>
        <v>345</v>
      </c>
      <c r="K6" s="168" t="str">
        <f t="shared" si="1"/>
        <v>上田　不二雄</v>
      </c>
      <c r="L6" s="66" t="str">
        <f t="shared" si="2"/>
        <v/>
      </c>
      <c r="M6" s="24" t="str">
        <f t="shared" si="3"/>
        <v>1</v>
      </c>
      <c r="N6" s="20">
        <v>3</v>
      </c>
      <c r="O6" s="44" t="str">
        <f t="shared" si="4"/>
        <v>222</v>
      </c>
      <c r="P6" s="168" t="str">
        <f t="shared" si="5"/>
        <v>沼田　丑雄</v>
      </c>
      <c r="Q6" s="66" t="str">
        <f t="shared" si="6"/>
        <v/>
      </c>
      <c r="R6" s="24">
        <f t="shared" si="7"/>
        <v>6</v>
      </c>
    </row>
    <row r="7" spans="1:18" x14ac:dyDescent="0.2">
      <c r="A7" s="71" t="str">
        <f>IF(AND(大会名&lt;&gt;"",Game.No&lt;&gt;""),"(修正が必要な場合は、「チーム表」又は「ゲーム表」を修正してください。）","")</f>
        <v>(修正が必要な場合は、「チーム表」又は「ゲーム表」を修正してください。）</v>
      </c>
      <c r="B7" s="69"/>
      <c r="C7" s="69"/>
      <c r="D7" s="69"/>
      <c r="E7" s="69"/>
      <c r="F7" s="69"/>
      <c r="G7" s="69"/>
      <c r="H7" s="69"/>
      <c r="I7" s="2">
        <v>4</v>
      </c>
      <c r="J7" s="44" t="str">
        <f t="shared" si="0"/>
        <v>456</v>
      </c>
      <c r="K7" s="168" t="str">
        <f t="shared" si="1"/>
        <v>榎田　平治</v>
      </c>
      <c r="L7" s="66" t="str">
        <f t="shared" si="2"/>
        <v/>
      </c>
      <c r="M7" s="24" t="str">
        <f t="shared" si="3"/>
        <v>3</v>
      </c>
      <c r="N7" s="20">
        <v>4</v>
      </c>
      <c r="O7" s="44" t="str">
        <f t="shared" si="4"/>
        <v>333</v>
      </c>
      <c r="P7" s="168" t="str">
        <f t="shared" si="5"/>
        <v>根岸　悦郎</v>
      </c>
      <c r="Q7" s="66" t="str">
        <f t="shared" si="6"/>
        <v/>
      </c>
      <c r="R7" s="24">
        <f t="shared" si="7"/>
        <v>7</v>
      </c>
    </row>
    <row r="8" spans="1:18" x14ac:dyDescent="0.2">
      <c r="I8" s="2">
        <v>5</v>
      </c>
      <c r="J8" s="44" t="str">
        <f t="shared" si="0"/>
        <v>000</v>
      </c>
      <c r="K8" s="168" t="str">
        <f t="shared" si="1"/>
        <v>小野原　誉</v>
      </c>
      <c r="L8" s="66">
        <f t="shared" si="2"/>
        <v>1</v>
      </c>
      <c r="M8" s="24" t="str">
        <f t="shared" si="3"/>
        <v>4</v>
      </c>
      <c r="N8" s="20">
        <v>5</v>
      </c>
      <c r="O8" s="44" t="str">
        <f t="shared" si="4"/>
        <v>444</v>
      </c>
      <c r="P8" s="168" t="str">
        <f t="shared" si="5"/>
        <v>野原　旺次郎</v>
      </c>
      <c r="Q8" s="66" t="str">
        <f t="shared" si="6"/>
        <v/>
      </c>
      <c r="R8" s="24">
        <f t="shared" si="7"/>
        <v>8</v>
      </c>
    </row>
    <row r="9" spans="1:18" x14ac:dyDescent="0.2">
      <c r="A9" s="2" t="s">
        <v>51</v>
      </c>
      <c r="B9" s="43">
        <f>IF(Game.No="","",IF(VLOOKUP(Game.No,game_list,2,FALSE)="","",VLOOKUP(Game.No,game_list,2,FALSE)))</f>
        <v>44893</v>
      </c>
      <c r="I9" s="2">
        <v>6</v>
      </c>
      <c r="J9" s="44" t="str">
        <f t="shared" si="0"/>
        <v>001</v>
      </c>
      <c r="K9" s="168" t="str">
        <f t="shared" si="1"/>
        <v>角村　波平</v>
      </c>
      <c r="L9" s="66" t="str">
        <f t="shared" si="2"/>
        <v/>
      </c>
      <c r="M9" s="24" t="str">
        <f t="shared" si="3"/>
        <v>5</v>
      </c>
      <c r="N9" s="20">
        <v>6</v>
      </c>
      <c r="O9" s="44" t="str">
        <f t="shared" si="4"/>
        <v>555</v>
      </c>
      <c r="P9" s="168" t="str">
        <f t="shared" si="5"/>
        <v>原田　悟</v>
      </c>
      <c r="Q9" s="66" t="str">
        <f t="shared" si="6"/>
        <v/>
      </c>
      <c r="R9" s="24">
        <f t="shared" si="7"/>
        <v>9</v>
      </c>
    </row>
    <row r="10" spans="1:18" x14ac:dyDescent="0.2">
      <c r="A10" s="2" t="s">
        <v>10</v>
      </c>
      <c r="B10" s="23">
        <f>IF(Game.No="","",IF(VLOOKUP(Game.No,game_list,3,FALSE)="","",VLOOKUP(Game.No,game_list,3,FALSE)))</f>
        <v>0.5625</v>
      </c>
      <c r="I10" s="2">
        <v>7</v>
      </c>
      <c r="J10" s="44" t="str">
        <f t="shared" si="0"/>
        <v>012</v>
      </c>
      <c r="K10" s="168" t="str">
        <f t="shared" si="1"/>
        <v>木之下　忍</v>
      </c>
      <c r="L10" s="66" t="str">
        <f t="shared" si="2"/>
        <v/>
      </c>
      <c r="M10" s="24" t="str">
        <f t="shared" si="3"/>
        <v>6</v>
      </c>
      <c r="N10" s="20">
        <v>7</v>
      </c>
      <c r="O10" s="44" t="str">
        <f t="shared" si="4"/>
        <v>666</v>
      </c>
      <c r="P10" s="168" t="str">
        <f t="shared" si="5"/>
        <v>平野　信二</v>
      </c>
      <c r="Q10" s="66" t="str">
        <f t="shared" si="6"/>
        <v/>
      </c>
      <c r="R10" s="24">
        <f t="shared" si="7"/>
        <v>10</v>
      </c>
    </row>
    <row r="11" spans="1:18" x14ac:dyDescent="0.2">
      <c r="A11" s="2" t="s">
        <v>0</v>
      </c>
      <c r="B11" s="195" t="str">
        <f>IF(Game.No="","",IF(VLOOKUP(Game.No,game_list,4,FALSE)="","",VLOOKUP(Game.No,game_list,4,FALSE)))</f>
        <v>▲▲スーパーアリーナ</v>
      </c>
      <c r="C11" s="196"/>
      <c r="D11" s="196"/>
      <c r="E11" s="196"/>
      <c r="F11" s="196"/>
      <c r="I11" s="2">
        <v>8</v>
      </c>
      <c r="J11" s="44" t="str">
        <f t="shared" si="0"/>
        <v>987</v>
      </c>
      <c r="K11" s="168" t="str">
        <f t="shared" si="1"/>
        <v>久保田　沼生</v>
      </c>
      <c r="L11" s="66" t="str">
        <f t="shared" si="2"/>
        <v/>
      </c>
      <c r="M11" s="24" t="str">
        <f t="shared" si="3"/>
        <v>10</v>
      </c>
      <c r="N11" s="20">
        <v>8</v>
      </c>
      <c r="O11" s="44" t="str">
        <f t="shared" si="4"/>
        <v>777</v>
      </c>
      <c r="P11" s="168" t="str">
        <f t="shared" si="5"/>
        <v>藤井　スネ夫</v>
      </c>
      <c r="Q11" s="66" t="str">
        <f t="shared" si="6"/>
        <v/>
      </c>
      <c r="R11" s="24">
        <f t="shared" si="7"/>
        <v>11</v>
      </c>
    </row>
    <row r="12" spans="1:18" x14ac:dyDescent="0.2">
      <c r="A12" s="2" t="s">
        <v>53</v>
      </c>
      <c r="B12" s="21" t="str">
        <f>IF(Game.No="","",IF(VLOOKUP(Game.No,game_list,7,FALSE)="","",VLOOKUP(Game.No,game_list,7,FALSE)))</f>
        <v>東京　一郎</v>
      </c>
      <c r="C12" s="5"/>
      <c r="I12" s="2">
        <v>9</v>
      </c>
      <c r="J12" s="44" t="str">
        <f t="shared" si="0"/>
        <v>876</v>
      </c>
      <c r="K12" s="168" t="str">
        <f t="shared" si="1"/>
        <v>源田　稔次</v>
      </c>
      <c r="L12" s="66" t="str">
        <f t="shared" si="2"/>
        <v/>
      </c>
      <c r="M12" s="24" t="str">
        <f t="shared" si="3"/>
        <v>12</v>
      </c>
      <c r="N12" s="20">
        <v>9</v>
      </c>
      <c r="O12" s="44" t="str">
        <f t="shared" si="4"/>
        <v>888</v>
      </c>
      <c r="P12" s="168" t="str">
        <f t="shared" si="5"/>
        <v>別府　誠二</v>
      </c>
      <c r="Q12" s="66" t="str">
        <f t="shared" si="6"/>
        <v/>
      </c>
      <c r="R12" s="24">
        <f t="shared" si="7"/>
        <v>12</v>
      </c>
    </row>
    <row r="13" spans="1:18" ht="13.5" customHeight="1" x14ac:dyDescent="0.2">
      <c r="A13" s="2" t="s">
        <v>50</v>
      </c>
      <c r="B13" s="21" t="str">
        <f>IF(Game.No="","",IF(VLOOKUP(Game.No,game_list,8,FALSE)="","",VLOOKUP(Game.No,game_list,8,FALSE)))</f>
        <v>大阪　次郎</v>
      </c>
      <c r="C13" s="5"/>
      <c r="I13" s="2">
        <v>10</v>
      </c>
      <c r="J13" s="44" t="str">
        <f t="shared" si="0"/>
        <v>765</v>
      </c>
      <c r="K13" s="168" t="str">
        <f t="shared" si="1"/>
        <v>小山田　野里彦</v>
      </c>
      <c r="L13" s="66" t="str">
        <f t="shared" si="2"/>
        <v/>
      </c>
      <c r="M13" s="24" t="str">
        <f t="shared" si="3"/>
        <v>13</v>
      </c>
      <c r="N13" s="20">
        <v>10</v>
      </c>
      <c r="O13" s="44" t="str">
        <f t="shared" si="4"/>
        <v>999</v>
      </c>
      <c r="P13" s="168" t="str">
        <f t="shared" si="5"/>
        <v>本田　総一郎</v>
      </c>
      <c r="Q13" s="66" t="str">
        <f t="shared" si="6"/>
        <v/>
      </c>
      <c r="R13" s="24">
        <f t="shared" si="7"/>
        <v>13</v>
      </c>
    </row>
    <row r="14" spans="1:18" x14ac:dyDescent="0.2">
      <c r="A14" s="2" t="s">
        <v>54</v>
      </c>
      <c r="B14" s="22" t="str">
        <f>IF(Game.No="","",IF(VLOOKUP(Game.No,game_list,9,FALSE)="","",VLOOKUP(Game.No,game_list,9,FALSE)))</f>
        <v>愛知　三郎</v>
      </c>
      <c r="C14" s="5"/>
      <c r="I14" s="2">
        <v>11</v>
      </c>
      <c r="J14" s="44" t="str">
        <f t="shared" si="0"/>
        <v>654</v>
      </c>
      <c r="K14" s="168" t="str">
        <f t="shared" si="1"/>
        <v>佐藤　寛</v>
      </c>
      <c r="L14" s="66" t="str">
        <f t="shared" si="2"/>
        <v/>
      </c>
      <c r="M14" s="24" t="str">
        <f t="shared" si="3"/>
        <v>23</v>
      </c>
      <c r="N14" s="20">
        <v>11</v>
      </c>
      <c r="O14" s="44" t="str">
        <f t="shared" si="4"/>
        <v>000</v>
      </c>
      <c r="P14" s="168" t="str">
        <f t="shared" si="5"/>
        <v>前田　太一</v>
      </c>
      <c r="Q14" s="66" t="str">
        <f t="shared" si="6"/>
        <v/>
      </c>
      <c r="R14" s="24">
        <f t="shared" ref="R14:R21" si="8">IF(B記号="","",IF(HLOOKUP(B記号&amp;1,team_list,N14+2,FALSE)="","",HLOOKUP(B記号&amp;1,team_list,N14+2,FALSE)))</f>
        <v>14</v>
      </c>
    </row>
    <row r="15" spans="1:18" x14ac:dyDescent="0.2">
      <c r="I15" s="2">
        <v>12</v>
      </c>
      <c r="J15" s="44" t="str">
        <f t="shared" si="0"/>
        <v>543</v>
      </c>
      <c r="K15" s="168" t="str">
        <f t="shared" si="1"/>
        <v>嶋　金太</v>
      </c>
      <c r="L15" s="66" t="str">
        <f t="shared" si="2"/>
        <v/>
      </c>
      <c r="M15" s="24" t="str">
        <f t="shared" si="3"/>
        <v>34</v>
      </c>
      <c r="N15" s="20">
        <v>12</v>
      </c>
      <c r="O15" s="44" t="str">
        <f t="shared" si="4"/>
        <v>111</v>
      </c>
      <c r="P15" s="168" t="str">
        <f t="shared" si="5"/>
        <v>水野　主税</v>
      </c>
      <c r="Q15" s="66" t="str">
        <f t="shared" si="6"/>
        <v/>
      </c>
      <c r="R15" s="24">
        <f t="shared" si="8"/>
        <v>15</v>
      </c>
    </row>
    <row r="16" spans="1:18" x14ac:dyDescent="0.2">
      <c r="I16" s="2">
        <v>13</v>
      </c>
      <c r="J16" s="44" t="str">
        <f t="shared" si="0"/>
        <v>432</v>
      </c>
      <c r="K16" s="168" t="str">
        <f t="shared" si="1"/>
        <v>末広　勲二</v>
      </c>
      <c r="L16" s="66" t="str">
        <f t="shared" si="2"/>
        <v/>
      </c>
      <c r="M16" s="24" t="str">
        <f t="shared" si="3"/>
        <v>59</v>
      </c>
      <c r="N16" s="20">
        <v>13</v>
      </c>
      <c r="O16" s="44" t="str">
        <f t="shared" si="4"/>
        <v>222</v>
      </c>
      <c r="P16" s="168" t="str">
        <f t="shared" si="5"/>
        <v>村田　勉</v>
      </c>
      <c r="Q16" s="66" t="str">
        <f t="shared" si="6"/>
        <v/>
      </c>
      <c r="R16" s="24">
        <f t="shared" si="8"/>
        <v>16</v>
      </c>
    </row>
    <row r="17" spans="9:18" x14ac:dyDescent="0.2">
      <c r="I17" s="2">
        <v>14</v>
      </c>
      <c r="J17" s="44" t="str">
        <f t="shared" si="0"/>
        <v>321</v>
      </c>
      <c r="K17" s="168" t="str">
        <f t="shared" si="1"/>
        <v>瀬田　健次郎</v>
      </c>
      <c r="L17" s="66" t="str">
        <f t="shared" si="2"/>
        <v/>
      </c>
      <c r="M17" s="24" t="str">
        <f t="shared" si="3"/>
        <v>72</v>
      </c>
      <c r="N17" s="20">
        <v>14</v>
      </c>
      <c r="O17" s="44" t="str">
        <f t="shared" si="4"/>
        <v>333</v>
      </c>
      <c r="P17" s="168" t="str">
        <f t="shared" si="5"/>
        <v>目加田　哲治</v>
      </c>
      <c r="Q17" s="66" t="str">
        <f t="shared" si="6"/>
        <v/>
      </c>
      <c r="R17" s="24">
        <f t="shared" si="8"/>
        <v>17</v>
      </c>
    </row>
    <row r="18" spans="9:18" x14ac:dyDescent="0.2">
      <c r="I18" s="2">
        <v>15</v>
      </c>
      <c r="J18" s="44" t="str">
        <f t="shared" si="0"/>
        <v>111</v>
      </c>
      <c r="K18" s="168" t="str">
        <f t="shared" si="1"/>
        <v>惣野　権太</v>
      </c>
      <c r="L18" s="66" t="str">
        <f t="shared" si="2"/>
        <v/>
      </c>
      <c r="M18" s="24" t="str">
        <f t="shared" si="3"/>
        <v>78</v>
      </c>
      <c r="N18" s="20">
        <v>15</v>
      </c>
      <c r="O18" s="44" t="str">
        <f t="shared" si="4"/>
        <v/>
      </c>
      <c r="P18" s="168" t="str">
        <f t="shared" si="5"/>
        <v/>
      </c>
      <c r="Q18" s="66" t="str">
        <f t="shared" si="6"/>
        <v/>
      </c>
      <c r="R18" s="24" t="str">
        <f t="shared" si="8"/>
        <v/>
      </c>
    </row>
    <row r="19" spans="9:18" x14ac:dyDescent="0.2">
      <c r="I19" s="2">
        <v>16</v>
      </c>
      <c r="J19" s="44" t="str">
        <f t="shared" si="0"/>
        <v>222</v>
      </c>
      <c r="K19" s="168" t="str">
        <f t="shared" si="1"/>
        <v>田中　肇</v>
      </c>
      <c r="L19" s="66" t="str">
        <f t="shared" si="2"/>
        <v/>
      </c>
      <c r="M19" s="24" t="str">
        <f t="shared" si="3"/>
        <v>85</v>
      </c>
      <c r="N19" s="20">
        <v>16</v>
      </c>
      <c r="O19" s="44" t="str">
        <f t="shared" si="4"/>
        <v/>
      </c>
      <c r="P19" s="168" t="str">
        <f t="shared" si="5"/>
        <v/>
      </c>
      <c r="Q19" s="66" t="str">
        <f t="shared" si="6"/>
        <v/>
      </c>
      <c r="R19" s="24" t="str">
        <f t="shared" si="8"/>
        <v/>
      </c>
    </row>
    <row r="20" spans="9:18" x14ac:dyDescent="0.2">
      <c r="I20" s="2">
        <v>17</v>
      </c>
      <c r="J20" s="44" t="str">
        <f t="shared" si="0"/>
        <v>333</v>
      </c>
      <c r="K20" s="168" t="str">
        <f t="shared" si="1"/>
        <v>千種　広志</v>
      </c>
      <c r="L20" s="66" t="str">
        <f t="shared" si="2"/>
        <v/>
      </c>
      <c r="M20" s="24" t="str">
        <f t="shared" si="3"/>
        <v>91</v>
      </c>
      <c r="N20" s="20">
        <v>17</v>
      </c>
      <c r="O20" s="44" t="str">
        <f t="shared" si="4"/>
        <v/>
      </c>
      <c r="P20" s="168" t="str">
        <f t="shared" si="5"/>
        <v/>
      </c>
      <c r="Q20" s="66" t="str">
        <f t="shared" si="6"/>
        <v/>
      </c>
      <c r="R20" s="24" t="str">
        <f t="shared" si="8"/>
        <v/>
      </c>
    </row>
    <row r="21" spans="9:18" ht="13.8" thickBot="1" x14ac:dyDescent="0.25">
      <c r="I21" s="2">
        <v>18</v>
      </c>
      <c r="J21" s="171" t="str">
        <f t="shared" si="0"/>
        <v>444</v>
      </c>
      <c r="K21" s="172" t="str">
        <f t="shared" si="1"/>
        <v>辻岡　房雄</v>
      </c>
      <c r="L21" s="170" t="str">
        <f t="shared" si="2"/>
        <v/>
      </c>
      <c r="M21" s="169" t="str">
        <f t="shared" si="3"/>
        <v>99</v>
      </c>
      <c r="N21" s="20">
        <v>18</v>
      </c>
      <c r="O21" s="171" t="str">
        <f t="shared" si="4"/>
        <v/>
      </c>
      <c r="P21" s="172" t="str">
        <f t="shared" si="5"/>
        <v/>
      </c>
      <c r="Q21" s="170" t="str">
        <f t="shared" si="6"/>
        <v/>
      </c>
      <c r="R21" s="169" t="str">
        <f t="shared" si="8"/>
        <v/>
      </c>
    </row>
    <row r="22" spans="9:18" x14ac:dyDescent="0.2">
      <c r="I22" s="2" t="s">
        <v>4</v>
      </c>
      <c r="J22" s="173" t="str">
        <f>IF(A記号="","",IF(HLOOKUP(A記号&amp;2,team_list,21,FALSE)="","",HLOOKUP(A記号&amp;2,team_list,21,FALSE)))</f>
        <v>001</v>
      </c>
      <c r="K22" s="174" t="str">
        <f>IF(A記号="","",IF(HLOOKUP(A記号&amp;3,team_list,21,FALSE)="","",HLOOKUP(A記号&amp;3,team_list,21,FALSE)))</f>
        <v>山口　馬助</v>
      </c>
      <c r="L22" s="10"/>
      <c r="M22" s="10"/>
      <c r="N22" s="10"/>
      <c r="O22" s="173" t="str">
        <f>IF(B記号="","",IF(HLOOKUP(B記号&amp;2,team_list,21,FALSE)="","",HLOOKUP(B記号&amp;2,team_list,21,FALSE)))</f>
        <v>444</v>
      </c>
      <c r="P22" s="174" t="str">
        <f>IF(B記号="","",IF(HLOOKUP(B記号&amp;3,team_list,21,FALSE)="","",HLOOKUP(B記号&amp;3,team_list,21,FALSE)))</f>
        <v>広島　修徒</v>
      </c>
      <c r="Q22" s="10"/>
      <c r="R22" s="10"/>
    </row>
    <row r="23" spans="9:18" ht="13.8" thickBot="1" x14ac:dyDescent="0.25">
      <c r="I23" s="2" t="s">
        <v>5</v>
      </c>
      <c r="J23" s="45" t="str">
        <f>IF(A記号="","",IF(HLOOKUP(A記号&amp;2,team_list,22,FALSE)="","",HLOOKUP(A記号&amp;2,team_list,22,FALSE)))</f>
        <v>910</v>
      </c>
      <c r="K23" s="166" t="str">
        <f>IF(A記号="","",IF(HLOOKUP(A記号&amp;3,team_list,22,FALSE)="","",HLOOKUP(A記号&amp;3,team_list,22,FALSE)))</f>
        <v>島根　玉子</v>
      </c>
      <c r="L23" s="10"/>
      <c r="M23" s="10"/>
      <c r="N23" s="10"/>
      <c r="O23" s="45" t="str">
        <f>IF(B記号="","",IF(HLOOKUP(B記号&amp;2,team_list,22,FALSE)="","",HLOOKUP(B記号&amp;2,team_list,22,FALSE)))</f>
        <v>555</v>
      </c>
      <c r="P23" s="166" t="str">
        <f>IF(B記号="","",IF(HLOOKUP(B記号&amp;3,team_list,22,FALSE)="","",HLOOKUP(B記号&amp;3,team_list,22,FALSE)))</f>
        <v>福岡　周太</v>
      </c>
      <c r="Q23" s="10"/>
      <c r="R23" s="10"/>
    </row>
    <row r="30" spans="9:18" ht="13.5" customHeight="1" x14ac:dyDescent="0.2"/>
  </sheetData>
  <sheetProtection sheet="1" objects="1" scenarios="1"/>
  <mergeCells count="8">
    <mergeCell ref="L2:M2"/>
    <mergeCell ref="Q2:R2"/>
    <mergeCell ref="B3:F3"/>
    <mergeCell ref="B11:F11"/>
    <mergeCell ref="Q1:R1"/>
    <mergeCell ref="J2:K2"/>
    <mergeCell ref="O2:P2"/>
    <mergeCell ref="L1:M1"/>
  </mergeCells>
  <phoneticPr fontId="1"/>
  <pageMargins left="0.75" right="0.75" top="1" bottom="1" header="0.51200000000000001" footer="0.51200000000000001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R122"/>
  <sheetViews>
    <sheetView tabSelected="1" view="pageBreakPreview" zoomScale="60" zoomScaleNormal="83" workbookViewId="0">
      <selection activeCell="AM1" sqref="AM1"/>
    </sheetView>
  </sheetViews>
  <sheetFormatPr defaultColWidth="9" defaultRowHeight="24" customHeight="1" x14ac:dyDescent="0.2"/>
  <cols>
    <col min="1" max="1" width="2.6640625" style="79" customWidth="1"/>
    <col min="2" max="2" width="3.88671875" style="79" customWidth="1"/>
    <col min="3" max="4" width="4.109375" style="79" customWidth="1"/>
    <col min="5" max="5" width="2.6640625" style="79" customWidth="1"/>
    <col min="6" max="6" width="2.109375" style="79" customWidth="1"/>
    <col min="7" max="7" width="4.109375" style="79" customWidth="1"/>
    <col min="8" max="8" width="2.6640625" style="79" customWidth="1"/>
    <col min="9" max="9" width="2.109375" style="79" customWidth="1"/>
    <col min="10" max="12" width="4.109375" style="79" customWidth="1"/>
    <col min="13" max="13" width="0.88671875" style="79" customWidth="1"/>
    <col min="14" max="31" width="4.109375" style="79" customWidth="1"/>
    <col min="32" max="32" width="2.6640625" style="79" customWidth="1"/>
    <col min="33" max="37" width="4.109375" style="79" customWidth="1"/>
    <col min="38" max="38" width="4.6640625" style="79" customWidth="1"/>
    <col min="39" max="16384" width="9" style="79"/>
  </cols>
  <sheetData>
    <row r="1" spans="2:44" ht="21.9" customHeight="1" x14ac:dyDescent="0.2">
      <c r="R1" s="210"/>
      <c r="S1" s="210"/>
      <c r="T1" s="210"/>
      <c r="U1" s="210"/>
    </row>
    <row r="2" spans="2:44" ht="39.9" customHeight="1" x14ac:dyDescent="0.2">
      <c r="D2" s="211"/>
      <c r="E2" s="211"/>
      <c r="F2" s="121"/>
      <c r="G2" s="200" t="str">
        <f>IF(Aチーム名="","",Aチーム名)</f>
        <v>東西スターズ</v>
      </c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80"/>
      <c r="U2" s="211"/>
      <c r="V2" s="212"/>
      <c r="W2" s="212"/>
      <c r="X2" s="200" t="str">
        <f>IF(Bチーム名="","",Bチーム名)</f>
        <v>南北ファイターズ</v>
      </c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</row>
    <row r="3" spans="2:44" s="81" customFormat="1" ht="32.1" customHeight="1" x14ac:dyDescent="0.2">
      <c r="D3" s="201" t="str">
        <f>IF(大会名="","",大会名)</f>
        <v>天皇杯全日本バスケットボール選手権大会</v>
      </c>
      <c r="E3" s="201"/>
      <c r="F3" s="201"/>
      <c r="G3" s="201"/>
      <c r="H3" s="201"/>
      <c r="I3" s="201"/>
      <c r="J3" s="201"/>
      <c r="K3" s="131"/>
      <c r="L3" s="129"/>
      <c r="M3" s="214">
        <f>IF(日付="","",日付)</f>
        <v>44893</v>
      </c>
      <c r="N3" s="214"/>
      <c r="O3" s="214"/>
      <c r="P3" s="214"/>
      <c r="Q3" s="215"/>
      <c r="R3" s="215"/>
      <c r="S3" s="219">
        <f>IF(時間="","",時間)</f>
        <v>0.5625</v>
      </c>
      <c r="T3" s="219"/>
      <c r="U3" s="219"/>
      <c r="V3" s="82"/>
      <c r="W3" s="218"/>
      <c r="X3" s="218"/>
      <c r="Y3" s="218"/>
      <c r="Z3" s="124"/>
      <c r="AA3" s="206" t="str">
        <f>IF(CrewChief="","",CrewChief)</f>
        <v>東京　一郎</v>
      </c>
      <c r="AB3" s="206"/>
      <c r="AC3" s="206"/>
      <c r="AD3" s="206"/>
      <c r="AE3" s="206"/>
      <c r="AF3" s="122"/>
      <c r="AG3" s="122"/>
      <c r="AH3" s="122"/>
      <c r="AI3" s="122"/>
      <c r="AJ3" s="122"/>
      <c r="AK3" s="122"/>
      <c r="AL3" s="122"/>
      <c r="AM3" s="122"/>
      <c r="AN3" s="122"/>
      <c r="AR3" s="83"/>
    </row>
    <row r="4" spans="2:44" s="81" customFormat="1" ht="32.1" customHeight="1" x14ac:dyDescent="0.2">
      <c r="D4" s="207">
        <f>IF(Game.No="","",Game.No)</f>
        <v>12</v>
      </c>
      <c r="E4" s="207"/>
      <c r="F4" s="207"/>
      <c r="G4" s="207"/>
      <c r="H4" s="207"/>
      <c r="I4" s="207"/>
      <c r="J4" s="207"/>
      <c r="K4" s="213"/>
      <c r="L4" s="213"/>
      <c r="M4" s="216" t="str">
        <f>IF(場所="","",場所)</f>
        <v>▲▲スーパーアリーナ</v>
      </c>
      <c r="N4" s="216"/>
      <c r="O4" s="216"/>
      <c r="P4" s="216"/>
      <c r="Q4" s="216"/>
      <c r="R4" s="216"/>
      <c r="S4" s="216"/>
      <c r="T4" s="216"/>
      <c r="U4" s="123"/>
      <c r="V4" s="123"/>
      <c r="W4" s="217"/>
      <c r="X4" s="217"/>
      <c r="Y4" s="217"/>
      <c r="Z4" s="123"/>
      <c r="AA4" s="206" t="str">
        <f>IF(Umpire1="","",Umpire1)</f>
        <v>大阪　次郎</v>
      </c>
      <c r="AB4" s="206"/>
      <c r="AC4" s="206"/>
      <c r="AD4" s="206"/>
      <c r="AE4" s="206"/>
      <c r="AF4" s="123"/>
      <c r="AI4" s="84" t="str">
        <f>IF(Umpire2="","",Umpire2)</f>
        <v>愛知　三郎</v>
      </c>
      <c r="AJ4" s="84"/>
      <c r="AK4" s="84"/>
      <c r="AL4" s="84"/>
      <c r="AM4" s="84"/>
      <c r="AN4" s="84"/>
      <c r="AR4" s="83"/>
    </row>
    <row r="5" spans="2:44" s="81" customFormat="1" ht="6" customHeight="1" x14ac:dyDescent="0.2">
      <c r="B5" s="85"/>
      <c r="C5" s="85"/>
      <c r="D5" s="85"/>
      <c r="E5" s="85"/>
      <c r="F5" s="85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88"/>
      <c r="S5" s="88"/>
      <c r="U5" s="89"/>
      <c r="V5" s="89"/>
      <c r="W5" s="87"/>
      <c r="X5" s="90"/>
      <c r="Y5" s="91"/>
      <c r="Z5" s="92"/>
      <c r="AA5" s="93"/>
      <c r="AB5" s="94"/>
      <c r="AC5" s="92"/>
      <c r="AD5" s="95"/>
      <c r="AE5" s="96"/>
      <c r="AF5" s="97"/>
      <c r="AG5" s="125"/>
      <c r="AH5" s="125"/>
      <c r="AO5" s="83"/>
    </row>
    <row r="6" spans="2:44" ht="26.1" customHeight="1" x14ac:dyDescent="0.2">
      <c r="B6" s="208"/>
      <c r="C6" s="208"/>
      <c r="E6" s="202" t="str">
        <f>IF(Aチーム名="","",Aチーム名)</f>
        <v>東西スターズ</v>
      </c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90"/>
    </row>
    <row r="7" spans="2:44" ht="12.9" customHeight="1" x14ac:dyDescent="0.2">
      <c r="B7" s="130"/>
      <c r="C7" s="130"/>
      <c r="D7" s="130"/>
      <c r="E7" s="98"/>
      <c r="F7" s="98"/>
      <c r="G7" s="99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2:44" ht="21" customHeight="1" x14ac:dyDescent="0.2">
      <c r="B8" s="101"/>
      <c r="C8" s="101"/>
      <c r="D8" s="102"/>
      <c r="E8" s="102"/>
      <c r="F8" s="102"/>
      <c r="G8" s="102"/>
      <c r="H8" s="103"/>
      <c r="I8" s="103"/>
      <c r="J8" s="103"/>
      <c r="K8" s="88"/>
      <c r="L8" s="88"/>
      <c r="M8" s="88"/>
      <c r="N8" s="88"/>
      <c r="O8" s="88"/>
      <c r="P8" s="88"/>
      <c r="Q8" s="88"/>
      <c r="R8" s="88"/>
    </row>
    <row r="9" spans="2:44" ht="21" customHeight="1" x14ac:dyDescent="0.2">
      <c r="B9" s="104"/>
      <c r="C9" s="104"/>
      <c r="D9" s="105"/>
      <c r="E9" s="105"/>
      <c r="F9" s="105"/>
      <c r="G9" s="105"/>
      <c r="H9" s="106"/>
      <c r="I9" s="106"/>
      <c r="J9" s="106"/>
      <c r="K9" s="106"/>
      <c r="R9" s="90"/>
    </row>
    <row r="10" spans="2:44" ht="21" customHeight="1" x14ac:dyDescent="0.2">
      <c r="B10" s="101"/>
      <c r="C10" s="101"/>
      <c r="D10" s="102"/>
      <c r="E10" s="102"/>
      <c r="F10" s="102"/>
      <c r="G10" s="102"/>
      <c r="H10" s="103"/>
      <c r="I10" s="103"/>
      <c r="J10" s="103"/>
      <c r="K10" s="88"/>
      <c r="L10" s="88"/>
      <c r="M10" s="88"/>
      <c r="N10" s="88"/>
      <c r="O10" s="88"/>
      <c r="P10" s="88"/>
      <c r="Q10" s="88"/>
      <c r="R10" s="88"/>
    </row>
    <row r="11" spans="2:44" ht="21" customHeight="1" x14ac:dyDescent="0.2">
      <c r="B11" s="101"/>
      <c r="C11" s="101"/>
      <c r="D11" s="107"/>
      <c r="E11" s="107"/>
      <c r="F11" s="107"/>
      <c r="G11" s="107"/>
      <c r="H11" s="101"/>
      <c r="I11" s="101"/>
      <c r="J11" s="101"/>
      <c r="K11" s="88"/>
      <c r="L11" s="88"/>
      <c r="M11" s="88"/>
      <c r="N11" s="88"/>
      <c r="O11" s="88"/>
      <c r="P11" s="88"/>
      <c r="Q11" s="88"/>
      <c r="R11" s="88"/>
    </row>
    <row r="12" spans="2:44" ht="21" customHeight="1" x14ac:dyDescent="0.2">
      <c r="D12" s="108"/>
      <c r="E12" s="108"/>
      <c r="F12" s="108"/>
      <c r="G12" s="109"/>
      <c r="H12" s="109"/>
      <c r="I12" s="109"/>
      <c r="J12" s="109"/>
      <c r="K12" s="109"/>
      <c r="L12" s="109"/>
      <c r="M12" s="109"/>
      <c r="N12" s="109"/>
      <c r="O12" s="110"/>
      <c r="P12" s="111"/>
      <c r="Q12" s="111"/>
      <c r="R12" s="111"/>
      <c r="S12" s="111"/>
      <c r="T12" s="111"/>
    </row>
    <row r="13" spans="2:44" ht="16.649999999999999" customHeight="1" x14ac:dyDescent="0.2">
      <c r="C13" s="203" t="str">
        <f>DBCS(IF('3_入力'!J4="","",'3_入力'!J4))</f>
        <v>１２３</v>
      </c>
      <c r="D13" s="203"/>
      <c r="E13" s="204" t="str">
        <f>IF('3_入力'!K4="","",'3_入力'!K4)</f>
        <v>青木　春男</v>
      </c>
      <c r="F13" s="204"/>
      <c r="G13" s="204"/>
      <c r="H13" s="204"/>
      <c r="I13" s="204"/>
      <c r="J13" s="204"/>
      <c r="K13" s="205" t="str">
        <f>IF('3_入力'!L4=1,"(CAP)","")</f>
        <v/>
      </c>
      <c r="L13" s="205"/>
      <c r="M13" s="128"/>
      <c r="N13" s="112" t="str">
        <f>IF('3_入力'!M4="","",'3_入力'!M4)</f>
        <v>00</v>
      </c>
    </row>
    <row r="14" spans="2:44" ht="16.649999999999999" customHeight="1" x14ac:dyDescent="0.2">
      <c r="C14" s="203" t="str">
        <f>DBCS(IF('3_入力'!J5="","",'3_入力'!J5))</f>
        <v>２３４</v>
      </c>
      <c r="D14" s="203"/>
      <c r="E14" s="204" t="str">
        <f>IF('3_入力'!K5="","",'3_入力'!K5)</f>
        <v>井上　仁史</v>
      </c>
      <c r="F14" s="204"/>
      <c r="G14" s="204"/>
      <c r="H14" s="204"/>
      <c r="I14" s="204"/>
      <c r="J14" s="204"/>
      <c r="K14" s="205" t="str">
        <f>IF('3_入力'!L5=1,"(CAP)","")</f>
        <v/>
      </c>
      <c r="L14" s="205"/>
      <c r="M14" s="128"/>
      <c r="N14" s="112" t="str">
        <f>IF('3_入力'!M5="","",'3_入力'!M5)</f>
        <v>0</v>
      </c>
    </row>
    <row r="15" spans="2:44" ht="16.649999999999999" customHeight="1" x14ac:dyDescent="0.2">
      <c r="C15" s="203" t="str">
        <f>DBCS(IF('3_入力'!J6="","",'3_入力'!J6))</f>
        <v>３４５</v>
      </c>
      <c r="D15" s="203"/>
      <c r="E15" s="204" t="str">
        <f>IF('3_入力'!K6="","",'3_入力'!K6)</f>
        <v>上田　不二雄</v>
      </c>
      <c r="F15" s="204"/>
      <c r="G15" s="204"/>
      <c r="H15" s="204"/>
      <c r="I15" s="204"/>
      <c r="J15" s="204"/>
      <c r="K15" s="205" t="str">
        <f>IF('3_入力'!L6=1,"(CAP)","")</f>
        <v/>
      </c>
      <c r="L15" s="205"/>
      <c r="M15" s="128"/>
      <c r="N15" s="112" t="str">
        <f>IF('3_入力'!M6="","",'3_入力'!M6)</f>
        <v>1</v>
      </c>
    </row>
    <row r="16" spans="2:44" ht="16.649999999999999" customHeight="1" x14ac:dyDescent="0.2">
      <c r="C16" s="203" t="str">
        <f>DBCS(IF('3_入力'!J7="","",'3_入力'!J7))</f>
        <v>４５６</v>
      </c>
      <c r="D16" s="203"/>
      <c r="E16" s="204" t="str">
        <f>IF('3_入力'!K7="","",'3_入力'!K7)</f>
        <v>榎田　平治</v>
      </c>
      <c r="F16" s="204"/>
      <c r="G16" s="204"/>
      <c r="H16" s="204"/>
      <c r="I16" s="204"/>
      <c r="J16" s="204"/>
      <c r="K16" s="205" t="str">
        <f>IF('3_入力'!L7=1,"(CAP)","")</f>
        <v/>
      </c>
      <c r="L16" s="205"/>
      <c r="M16" s="128"/>
      <c r="N16" s="112" t="str">
        <f>IF('3_入力'!M7="","",'3_入力'!M7)</f>
        <v>3</v>
      </c>
    </row>
    <row r="17" spans="3:41" ht="16.649999999999999" customHeight="1" x14ac:dyDescent="0.2">
      <c r="C17" s="203" t="str">
        <f>DBCS(IF('3_入力'!J8="","",'3_入力'!J8))</f>
        <v>０００</v>
      </c>
      <c r="D17" s="203"/>
      <c r="E17" s="204" t="str">
        <f>IF('3_入力'!K8="","",'3_入力'!K8)</f>
        <v>小野原　誉</v>
      </c>
      <c r="F17" s="204"/>
      <c r="G17" s="204"/>
      <c r="H17" s="204"/>
      <c r="I17" s="204"/>
      <c r="J17" s="204"/>
      <c r="K17" s="205" t="str">
        <f>IF('3_入力'!L8=1,"(CAP)","")</f>
        <v>(CAP)</v>
      </c>
      <c r="L17" s="205"/>
      <c r="M17" s="128"/>
      <c r="N17" s="112" t="str">
        <f>IF('3_入力'!M8="","",'3_入力'!M8)</f>
        <v>4</v>
      </c>
      <c r="AO17" s="113"/>
    </row>
    <row r="18" spans="3:41" ht="16.649999999999999" customHeight="1" x14ac:dyDescent="0.2">
      <c r="C18" s="203" t="str">
        <f>DBCS(IF('3_入力'!J9="","",'3_入力'!J9))</f>
        <v>００１</v>
      </c>
      <c r="D18" s="203"/>
      <c r="E18" s="204" t="str">
        <f>IF('3_入力'!K9="","",'3_入力'!K9)</f>
        <v>角村　波平</v>
      </c>
      <c r="F18" s="204"/>
      <c r="G18" s="204"/>
      <c r="H18" s="204"/>
      <c r="I18" s="204"/>
      <c r="J18" s="204"/>
      <c r="K18" s="205" t="str">
        <f>IF('3_入力'!L9=1,"(CAP)","")</f>
        <v/>
      </c>
      <c r="L18" s="205"/>
      <c r="M18" s="128"/>
      <c r="N18" s="112" t="str">
        <f>IF('3_入力'!M9="","",'3_入力'!M9)</f>
        <v>5</v>
      </c>
    </row>
    <row r="19" spans="3:41" ht="16.649999999999999" customHeight="1" x14ac:dyDescent="0.2">
      <c r="C19" s="203" t="str">
        <f>DBCS(IF('3_入力'!J10="","",'3_入力'!J10))</f>
        <v>０１２</v>
      </c>
      <c r="D19" s="203"/>
      <c r="E19" s="204" t="str">
        <f>IF('3_入力'!K10="","",'3_入力'!K10)</f>
        <v>木之下　忍</v>
      </c>
      <c r="F19" s="204"/>
      <c r="G19" s="204"/>
      <c r="H19" s="204"/>
      <c r="I19" s="204"/>
      <c r="J19" s="204"/>
      <c r="K19" s="205" t="str">
        <f>IF('3_入力'!L10=1,"(CAP)","")</f>
        <v/>
      </c>
      <c r="L19" s="205"/>
      <c r="M19" s="128"/>
      <c r="N19" s="112" t="str">
        <f>IF('3_入力'!M10="","",'3_入力'!M10)</f>
        <v>6</v>
      </c>
    </row>
    <row r="20" spans="3:41" ht="16.649999999999999" customHeight="1" x14ac:dyDescent="0.2">
      <c r="C20" s="203" t="str">
        <f>DBCS(IF('3_入力'!J11="","",'3_入力'!J11))</f>
        <v>９８７</v>
      </c>
      <c r="D20" s="203"/>
      <c r="E20" s="204" t="str">
        <f>IF('3_入力'!K11="","",'3_入力'!K11)</f>
        <v>久保田　沼生</v>
      </c>
      <c r="F20" s="204"/>
      <c r="G20" s="204"/>
      <c r="H20" s="204"/>
      <c r="I20" s="204"/>
      <c r="J20" s="204"/>
      <c r="K20" s="205" t="str">
        <f>IF('3_入力'!L11=1,"(CAP)","")</f>
        <v/>
      </c>
      <c r="L20" s="205"/>
      <c r="M20" s="128"/>
      <c r="N20" s="112" t="str">
        <f>IF('3_入力'!M11="","",'3_入力'!M11)</f>
        <v>10</v>
      </c>
    </row>
    <row r="21" spans="3:41" ht="16.649999999999999" customHeight="1" x14ac:dyDescent="0.2">
      <c r="C21" s="203" t="str">
        <f>DBCS(IF('3_入力'!J12="","",'3_入力'!J12))</f>
        <v>８７６</v>
      </c>
      <c r="D21" s="203"/>
      <c r="E21" s="204" t="str">
        <f>IF('3_入力'!K12="","",'3_入力'!K12)</f>
        <v>源田　稔次</v>
      </c>
      <c r="F21" s="204"/>
      <c r="G21" s="204"/>
      <c r="H21" s="204"/>
      <c r="I21" s="204"/>
      <c r="J21" s="204"/>
      <c r="K21" s="205" t="str">
        <f>IF('3_入力'!L12=1,"(CAP)","")</f>
        <v/>
      </c>
      <c r="L21" s="205"/>
      <c r="M21" s="128"/>
      <c r="N21" s="112" t="str">
        <f>IF('3_入力'!M12="","",'3_入力'!M12)</f>
        <v>12</v>
      </c>
    </row>
    <row r="22" spans="3:41" ht="16.649999999999999" customHeight="1" x14ac:dyDescent="0.2">
      <c r="C22" s="203" t="str">
        <f>DBCS(IF('3_入力'!J13="","",'3_入力'!J13))</f>
        <v>７６５</v>
      </c>
      <c r="D22" s="203"/>
      <c r="E22" s="204" t="str">
        <f>IF('3_入力'!K13="","",'3_入力'!K13)</f>
        <v>小山田　野里彦</v>
      </c>
      <c r="F22" s="204"/>
      <c r="G22" s="204"/>
      <c r="H22" s="204"/>
      <c r="I22" s="204"/>
      <c r="J22" s="204"/>
      <c r="K22" s="205" t="str">
        <f>IF('3_入力'!L13=1,"(CAP)","")</f>
        <v/>
      </c>
      <c r="L22" s="205"/>
      <c r="M22" s="128"/>
      <c r="N22" s="112" t="str">
        <f>IF('3_入力'!M13="","",'3_入力'!M13)</f>
        <v>13</v>
      </c>
    </row>
    <row r="23" spans="3:41" ht="16.649999999999999" customHeight="1" x14ac:dyDescent="0.2">
      <c r="C23" s="203" t="str">
        <f>DBCS(IF('3_入力'!J14="","",'3_入力'!J14))</f>
        <v>６５４</v>
      </c>
      <c r="D23" s="203"/>
      <c r="E23" s="204" t="str">
        <f>IF('3_入力'!K14="","",'3_入力'!K14)</f>
        <v>佐藤　寛</v>
      </c>
      <c r="F23" s="204"/>
      <c r="G23" s="204"/>
      <c r="H23" s="204"/>
      <c r="I23" s="204"/>
      <c r="J23" s="204"/>
      <c r="K23" s="205" t="str">
        <f>IF('3_入力'!L14=1,"(CAP)","")</f>
        <v/>
      </c>
      <c r="L23" s="205"/>
      <c r="M23" s="128"/>
      <c r="N23" s="112" t="str">
        <f>IF('3_入力'!M14="","",'3_入力'!M14)</f>
        <v>23</v>
      </c>
    </row>
    <row r="24" spans="3:41" ht="16.649999999999999" customHeight="1" x14ac:dyDescent="0.2">
      <c r="C24" s="203" t="str">
        <f>DBCS(IF('3_入力'!J15="","",'3_入力'!J15))</f>
        <v>５４３</v>
      </c>
      <c r="D24" s="203"/>
      <c r="E24" s="204" t="str">
        <f>IF('3_入力'!K15="","",'3_入力'!K15)</f>
        <v>嶋　金太</v>
      </c>
      <c r="F24" s="204"/>
      <c r="G24" s="204"/>
      <c r="H24" s="204"/>
      <c r="I24" s="204"/>
      <c r="J24" s="204"/>
      <c r="K24" s="205" t="str">
        <f>IF('3_入力'!L15=1,"(CAP)","")</f>
        <v/>
      </c>
      <c r="L24" s="205"/>
      <c r="M24" s="128"/>
      <c r="N24" s="112" t="str">
        <f>IF('3_入力'!M15="","",'3_入力'!M15)</f>
        <v>34</v>
      </c>
    </row>
    <row r="25" spans="3:41" ht="16.649999999999999" customHeight="1" x14ac:dyDescent="0.2">
      <c r="C25" s="203" t="str">
        <f>DBCS(IF('3_入力'!J16="","",'3_入力'!J16))</f>
        <v>４３２</v>
      </c>
      <c r="D25" s="203"/>
      <c r="E25" s="204" t="str">
        <f>IF('3_入力'!K16="","",'3_入力'!K16)</f>
        <v>末広　勲二</v>
      </c>
      <c r="F25" s="204"/>
      <c r="G25" s="204"/>
      <c r="H25" s="204"/>
      <c r="I25" s="204"/>
      <c r="J25" s="204"/>
      <c r="K25" s="205" t="str">
        <f>IF('3_入力'!L16=1,"(CAP)","")</f>
        <v/>
      </c>
      <c r="L25" s="205"/>
      <c r="M25" s="128"/>
      <c r="N25" s="112" t="str">
        <f>IF('3_入力'!M16="","",'3_入力'!M16)</f>
        <v>59</v>
      </c>
    </row>
    <row r="26" spans="3:41" ht="16.649999999999999" customHeight="1" x14ac:dyDescent="0.2">
      <c r="C26" s="203" t="str">
        <f>DBCS(IF('3_入力'!J17="","",'3_入力'!J17))</f>
        <v>３２１</v>
      </c>
      <c r="D26" s="203"/>
      <c r="E26" s="204" t="str">
        <f>IF('3_入力'!K17="","",'3_入力'!K17)</f>
        <v>瀬田　健次郎</v>
      </c>
      <c r="F26" s="204"/>
      <c r="G26" s="204"/>
      <c r="H26" s="204"/>
      <c r="I26" s="204"/>
      <c r="J26" s="204"/>
      <c r="K26" s="205" t="str">
        <f>IF('3_入力'!L17=1,"(CAP)","")</f>
        <v/>
      </c>
      <c r="L26" s="205"/>
      <c r="M26" s="128"/>
      <c r="N26" s="112" t="str">
        <f>IF('3_入力'!M17="","",'3_入力'!M17)</f>
        <v>72</v>
      </c>
    </row>
    <row r="27" spans="3:41" ht="16.649999999999999" customHeight="1" x14ac:dyDescent="0.2">
      <c r="C27" s="203" t="str">
        <f>DBCS(IF('3_入力'!J18="","",'3_入力'!J18))</f>
        <v>１１１</v>
      </c>
      <c r="D27" s="203"/>
      <c r="E27" s="204" t="str">
        <f>IF('3_入力'!K18="","",'3_入力'!K18)</f>
        <v>惣野　権太</v>
      </c>
      <c r="F27" s="204"/>
      <c r="G27" s="204"/>
      <c r="H27" s="204"/>
      <c r="I27" s="204"/>
      <c r="J27" s="204"/>
      <c r="K27" s="205" t="str">
        <f>IF('3_入力'!L18=1,"(CAP)","")</f>
        <v/>
      </c>
      <c r="L27" s="205"/>
      <c r="M27" s="128"/>
      <c r="N27" s="112" t="str">
        <f>IF('3_入力'!M18="","",'3_入力'!M18)</f>
        <v>78</v>
      </c>
    </row>
    <row r="28" spans="3:41" ht="16.649999999999999" customHeight="1" x14ac:dyDescent="0.2">
      <c r="C28" s="203" t="str">
        <f>DBCS(IF('3_入力'!J19="","",'3_入力'!J19))</f>
        <v>２２２</v>
      </c>
      <c r="D28" s="203"/>
      <c r="E28" s="204" t="str">
        <f>IF('3_入力'!K19="","",'3_入力'!K19)</f>
        <v>田中　肇</v>
      </c>
      <c r="F28" s="204"/>
      <c r="G28" s="204"/>
      <c r="H28" s="204"/>
      <c r="I28" s="204"/>
      <c r="J28" s="204"/>
      <c r="K28" s="205" t="str">
        <f>IF('3_入力'!L19=1,"(CAP)","")</f>
        <v/>
      </c>
      <c r="L28" s="205"/>
      <c r="M28" s="128"/>
      <c r="N28" s="112" t="str">
        <f>IF('3_入力'!M19="","",'3_入力'!M19)</f>
        <v>85</v>
      </c>
    </row>
    <row r="29" spans="3:41" ht="16.649999999999999" customHeight="1" x14ac:dyDescent="0.2">
      <c r="C29" s="203" t="str">
        <f>DBCS(IF('3_入力'!J20="","",'3_入力'!J20))</f>
        <v>３３３</v>
      </c>
      <c r="D29" s="203"/>
      <c r="E29" s="204" t="str">
        <f>IF('3_入力'!K20="","",'3_入力'!K20)</f>
        <v>千種　広志</v>
      </c>
      <c r="F29" s="204"/>
      <c r="G29" s="204"/>
      <c r="H29" s="204"/>
      <c r="I29" s="204"/>
      <c r="J29" s="204"/>
      <c r="K29" s="205" t="str">
        <f>IF('3_入力'!L20=1,"(CAP)","")</f>
        <v/>
      </c>
      <c r="L29" s="205"/>
      <c r="M29" s="128"/>
      <c r="N29" s="112" t="str">
        <f>IF('3_入力'!M20="","",'3_入力'!M20)</f>
        <v>91</v>
      </c>
    </row>
    <row r="30" spans="3:41" ht="16.649999999999999" customHeight="1" x14ac:dyDescent="0.2">
      <c r="C30" s="203" t="str">
        <f>DBCS(IF('3_入力'!J21="","",'3_入力'!J21))</f>
        <v>４４４</v>
      </c>
      <c r="D30" s="203"/>
      <c r="E30" s="204" t="str">
        <f>IF('3_入力'!K21="","",'3_入力'!K21)</f>
        <v>辻岡　房雄</v>
      </c>
      <c r="F30" s="204"/>
      <c r="G30" s="204"/>
      <c r="H30" s="204"/>
      <c r="I30" s="204"/>
      <c r="J30" s="204"/>
      <c r="K30" s="205" t="str">
        <f>IF('3_入力'!L21=1,"(CAP)","")</f>
        <v/>
      </c>
      <c r="L30" s="205"/>
      <c r="M30" s="128"/>
      <c r="N30" s="112" t="str">
        <f>IF('3_入力'!M21="","",'3_入力'!M21)</f>
        <v>99</v>
      </c>
    </row>
    <row r="31" spans="3:41" ht="16.649999999999999" customHeight="1" x14ac:dyDescent="0.2">
      <c r="C31" s="126"/>
      <c r="D31" s="126"/>
      <c r="E31" s="126"/>
      <c r="F31" s="114"/>
      <c r="G31" s="128" t="str">
        <f>DBCS(IF('3_入力'!J22="","",'3_入力'!J22))</f>
        <v>００１</v>
      </c>
      <c r="H31" s="114"/>
      <c r="I31" s="127" t="str">
        <f>IF('3_入力'!$K$22="","",'3_入力'!$K$22)</f>
        <v>山口　馬助</v>
      </c>
      <c r="J31" s="127"/>
      <c r="K31" s="127"/>
      <c r="L31" s="127"/>
      <c r="M31" s="127"/>
      <c r="N31" s="127"/>
      <c r="O31" s="84"/>
    </row>
    <row r="32" spans="3:41" ht="16.649999999999999" customHeight="1" x14ac:dyDescent="0.2">
      <c r="C32" s="126"/>
      <c r="D32" s="126"/>
      <c r="E32" s="126"/>
      <c r="F32" s="114"/>
      <c r="G32" s="128" t="str">
        <f>DBCS(IF('3_入力'!J23="","",'3_入力'!J23))</f>
        <v>９１０</v>
      </c>
      <c r="H32" s="114"/>
      <c r="I32" s="127" t="str">
        <f>IF('3_入力'!$K$23="","",'3_入力'!$K$23)</f>
        <v>島根　玉子</v>
      </c>
      <c r="J32" s="127"/>
      <c r="K32" s="127"/>
      <c r="L32" s="127"/>
      <c r="M32" s="127"/>
      <c r="N32" s="127"/>
      <c r="O32" s="84"/>
    </row>
    <row r="33" spans="3:19" ht="27.9" customHeight="1" x14ac:dyDescent="0.2">
      <c r="C33" s="208"/>
      <c r="D33" s="208"/>
      <c r="E33" s="202" t="str">
        <f>IF(Bチーム名="","",Bチーム名)</f>
        <v>南北ファイターズ</v>
      </c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99"/>
    </row>
    <row r="34" spans="3:19" ht="18.899999999999999" customHeight="1" x14ac:dyDescent="0.2">
      <c r="C34" s="130"/>
      <c r="D34" s="130"/>
      <c r="E34" s="130"/>
      <c r="F34" s="130"/>
      <c r="G34" s="98"/>
      <c r="H34" s="99"/>
      <c r="I34" s="99"/>
      <c r="J34" s="99"/>
      <c r="K34" s="100"/>
      <c r="L34" s="100"/>
      <c r="M34" s="100"/>
      <c r="N34" s="100"/>
      <c r="O34" s="100"/>
      <c r="P34" s="100"/>
      <c r="Q34" s="100"/>
      <c r="R34" s="100"/>
      <c r="S34" s="100"/>
    </row>
    <row r="35" spans="3:19" ht="21" customHeight="1" x14ac:dyDescent="0.2">
      <c r="C35" s="101"/>
      <c r="D35" s="101"/>
      <c r="E35" s="102"/>
      <c r="F35" s="102"/>
      <c r="G35" s="102"/>
      <c r="H35" s="102"/>
      <c r="I35" s="102"/>
      <c r="J35" s="102"/>
      <c r="K35" s="88"/>
      <c r="L35" s="88"/>
      <c r="M35" s="88"/>
      <c r="N35" s="88"/>
      <c r="O35" s="88"/>
      <c r="P35" s="88"/>
      <c r="Q35" s="88"/>
      <c r="R35" s="88"/>
      <c r="S35" s="88"/>
    </row>
    <row r="36" spans="3:19" ht="21" customHeight="1" x14ac:dyDescent="0.2">
      <c r="C36" s="104"/>
      <c r="D36" s="104"/>
      <c r="E36" s="105"/>
      <c r="F36" s="105"/>
      <c r="G36" s="105"/>
      <c r="H36" s="105"/>
      <c r="I36" s="105"/>
      <c r="J36" s="105"/>
      <c r="K36" s="106"/>
      <c r="L36" s="106"/>
      <c r="S36" s="90"/>
    </row>
    <row r="37" spans="3:19" ht="21" customHeight="1" x14ac:dyDescent="0.2">
      <c r="C37" s="104"/>
      <c r="D37" s="104"/>
      <c r="E37" s="105"/>
      <c r="F37" s="105"/>
      <c r="G37" s="105"/>
      <c r="H37" s="105"/>
      <c r="I37" s="105"/>
      <c r="J37" s="105"/>
      <c r="K37" s="106"/>
      <c r="L37" s="106"/>
      <c r="S37" s="90"/>
    </row>
    <row r="38" spans="3:19" ht="21" customHeight="1" x14ac:dyDescent="0.2">
      <c r="C38" s="115"/>
      <c r="D38" s="108"/>
      <c r="E38" s="109"/>
      <c r="F38" s="109"/>
      <c r="G38" s="109"/>
      <c r="H38" s="109"/>
      <c r="I38" s="109"/>
      <c r="J38" s="109"/>
      <c r="K38" s="109"/>
      <c r="L38" s="109"/>
      <c r="M38" s="109"/>
      <c r="N38" s="116"/>
      <c r="O38" s="117"/>
      <c r="P38" s="118"/>
      <c r="Q38" s="118"/>
      <c r="R38" s="118"/>
      <c r="S38" s="118"/>
    </row>
    <row r="39" spans="3:19" ht="18.899999999999999" customHeight="1" x14ac:dyDescent="0.2">
      <c r="C39" s="108"/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10"/>
      <c r="O39" s="111"/>
      <c r="P39" s="111"/>
      <c r="Q39" s="111"/>
      <c r="R39" s="111"/>
      <c r="S39" s="111"/>
    </row>
    <row r="40" spans="3:19" ht="16.649999999999999" customHeight="1" x14ac:dyDescent="0.2">
      <c r="C40" s="203" t="str">
        <f>DBCS(IF('3_入力'!O4="","",'3_入力'!O4))</f>
        <v>０００</v>
      </c>
      <c r="D40" s="203"/>
      <c r="E40" s="209" t="str">
        <f>IF('3_入力'!P4="","",'3_入力'!P4)</f>
        <v>中野　厚志</v>
      </c>
      <c r="F40" s="209"/>
      <c r="G40" s="209"/>
      <c r="H40" s="209"/>
      <c r="I40" s="209"/>
      <c r="J40" s="209"/>
      <c r="K40" s="205" t="str">
        <f>IF('3_入力'!Q4=1,"(CAP)","")</f>
        <v>(CAP)</v>
      </c>
      <c r="L40" s="205"/>
      <c r="M40" s="128"/>
      <c r="N40" s="112">
        <f>IF('3_入力'!R4="","",'3_入力'!R4)</f>
        <v>4</v>
      </c>
      <c r="O40" s="119"/>
    </row>
    <row r="41" spans="3:19" ht="16.649999999999999" customHeight="1" x14ac:dyDescent="0.2">
      <c r="C41" s="203" t="str">
        <f>DBCS(IF('3_入力'!O5="","",'3_入力'!O5))</f>
        <v>１１１</v>
      </c>
      <c r="D41" s="203"/>
      <c r="E41" s="209" t="str">
        <f>IF('3_入力'!P5="","",'3_入力'!P5)</f>
        <v>西田　一郎</v>
      </c>
      <c r="F41" s="209"/>
      <c r="G41" s="209"/>
      <c r="H41" s="209"/>
      <c r="I41" s="209"/>
      <c r="J41" s="209"/>
      <c r="K41" s="205" t="str">
        <f>IF('3_入力'!Q5=1,"(CAP)","")</f>
        <v/>
      </c>
      <c r="L41" s="205"/>
      <c r="M41" s="128"/>
      <c r="N41" s="112">
        <f>IF('3_入力'!R5="","",'3_入力'!R5)</f>
        <v>5</v>
      </c>
      <c r="O41" s="119"/>
    </row>
    <row r="42" spans="3:19" ht="16.649999999999999" customHeight="1" x14ac:dyDescent="0.2">
      <c r="C42" s="203" t="str">
        <f>DBCS(IF('3_入力'!O6="","",'3_入力'!O6))</f>
        <v>２２２</v>
      </c>
      <c r="D42" s="203"/>
      <c r="E42" s="209" t="str">
        <f>IF('3_入力'!P6="","",'3_入力'!P6)</f>
        <v>沼田　丑雄</v>
      </c>
      <c r="F42" s="209"/>
      <c r="G42" s="209"/>
      <c r="H42" s="209"/>
      <c r="I42" s="209"/>
      <c r="J42" s="209"/>
      <c r="K42" s="205" t="str">
        <f>IF('3_入力'!Q6=1,"(CAP)","")</f>
        <v/>
      </c>
      <c r="L42" s="205"/>
      <c r="M42" s="128"/>
      <c r="N42" s="112">
        <f>IF('3_入力'!R6="","",'3_入力'!R6)</f>
        <v>6</v>
      </c>
      <c r="O42" s="119"/>
    </row>
    <row r="43" spans="3:19" ht="16.649999999999999" customHeight="1" x14ac:dyDescent="0.2">
      <c r="C43" s="203" t="str">
        <f>DBCS(IF('3_入力'!O7="","",'3_入力'!O7))</f>
        <v>３３３</v>
      </c>
      <c r="D43" s="203"/>
      <c r="E43" s="209" t="str">
        <f>IF('3_入力'!P7="","",'3_入力'!P7)</f>
        <v>根岸　悦郎</v>
      </c>
      <c r="F43" s="209"/>
      <c r="G43" s="209"/>
      <c r="H43" s="209"/>
      <c r="I43" s="209"/>
      <c r="J43" s="209"/>
      <c r="K43" s="205" t="str">
        <f>IF('3_入力'!Q7=1,"(CAP)","")</f>
        <v/>
      </c>
      <c r="L43" s="205"/>
      <c r="M43" s="128"/>
      <c r="N43" s="112">
        <f>IF('3_入力'!R7="","",'3_入力'!R7)</f>
        <v>7</v>
      </c>
      <c r="O43" s="119"/>
    </row>
    <row r="44" spans="3:19" ht="16.649999999999999" customHeight="1" x14ac:dyDescent="0.2">
      <c r="C44" s="203" t="str">
        <f>DBCS(IF('3_入力'!O8="","",'3_入力'!O8))</f>
        <v>４４４</v>
      </c>
      <c r="D44" s="203"/>
      <c r="E44" s="209" t="str">
        <f>IF('3_入力'!P8="","",'3_入力'!P8)</f>
        <v>野原　旺次郎</v>
      </c>
      <c r="F44" s="209"/>
      <c r="G44" s="209"/>
      <c r="H44" s="209"/>
      <c r="I44" s="209"/>
      <c r="J44" s="209"/>
      <c r="K44" s="205" t="str">
        <f>IF('3_入力'!Q8=1,"(CAP)","")</f>
        <v/>
      </c>
      <c r="L44" s="205"/>
      <c r="M44" s="128"/>
      <c r="N44" s="112">
        <f>IF('3_入力'!R8="","",'3_入力'!R8)</f>
        <v>8</v>
      </c>
      <c r="O44" s="119"/>
    </row>
    <row r="45" spans="3:19" ht="16.649999999999999" customHeight="1" x14ac:dyDescent="0.2">
      <c r="C45" s="203" t="str">
        <f>DBCS(IF('3_入力'!O9="","",'3_入力'!O9))</f>
        <v>５５５</v>
      </c>
      <c r="D45" s="203"/>
      <c r="E45" s="209" t="str">
        <f>IF('3_入力'!P9="","",'3_入力'!P9)</f>
        <v>原田　悟</v>
      </c>
      <c r="F45" s="209"/>
      <c r="G45" s="209"/>
      <c r="H45" s="209"/>
      <c r="I45" s="209"/>
      <c r="J45" s="209"/>
      <c r="K45" s="205" t="str">
        <f>IF('3_入力'!Q9=1,"(CAP)","")</f>
        <v/>
      </c>
      <c r="L45" s="205"/>
      <c r="M45" s="128"/>
      <c r="N45" s="112">
        <f>IF('3_入力'!R9="","",'3_入力'!R9)</f>
        <v>9</v>
      </c>
      <c r="O45" s="119"/>
    </row>
    <row r="46" spans="3:19" ht="16.649999999999999" customHeight="1" x14ac:dyDescent="0.2">
      <c r="C46" s="203" t="str">
        <f>DBCS(IF('3_入力'!O10="","",'3_入力'!O10))</f>
        <v>６６６</v>
      </c>
      <c r="D46" s="203"/>
      <c r="E46" s="209" t="str">
        <f>IF('3_入力'!P10="","",'3_入力'!P10)</f>
        <v>平野　信二</v>
      </c>
      <c r="F46" s="209"/>
      <c r="G46" s="209"/>
      <c r="H46" s="209"/>
      <c r="I46" s="209"/>
      <c r="J46" s="209"/>
      <c r="K46" s="205" t="str">
        <f>IF('3_入力'!Q10=1,"(CAP)","")</f>
        <v/>
      </c>
      <c r="L46" s="205"/>
      <c r="M46" s="128"/>
      <c r="N46" s="112">
        <f>IF('3_入力'!R10="","",'3_入力'!R10)</f>
        <v>10</v>
      </c>
      <c r="O46" s="119"/>
    </row>
    <row r="47" spans="3:19" ht="16.649999999999999" customHeight="1" x14ac:dyDescent="0.2">
      <c r="C47" s="203" t="str">
        <f>DBCS(IF('3_入力'!O11="","",'3_入力'!O11))</f>
        <v>７７７</v>
      </c>
      <c r="D47" s="203"/>
      <c r="E47" s="209" t="str">
        <f>IF('3_入力'!P11="","",'3_入力'!P11)</f>
        <v>藤井　スネ夫</v>
      </c>
      <c r="F47" s="209"/>
      <c r="G47" s="209"/>
      <c r="H47" s="209"/>
      <c r="I47" s="209"/>
      <c r="J47" s="209"/>
      <c r="K47" s="205" t="str">
        <f>IF('3_入力'!Q11=1,"(CAP)","")</f>
        <v/>
      </c>
      <c r="L47" s="205"/>
      <c r="M47" s="128"/>
      <c r="N47" s="112">
        <f>IF('3_入力'!R11="","",'3_入力'!R11)</f>
        <v>11</v>
      </c>
      <c r="O47" s="119"/>
    </row>
    <row r="48" spans="3:19" ht="16.649999999999999" customHeight="1" x14ac:dyDescent="0.2">
      <c r="C48" s="203" t="str">
        <f>DBCS(IF('3_入力'!O12="","",'3_入力'!O12))</f>
        <v>８８８</v>
      </c>
      <c r="D48" s="203"/>
      <c r="E48" s="209" t="str">
        <f>IF('3_入力'!P12="","",'3_入力'!P12)</f>
        <v>別府　誠二</v>
      </c>
      <c r="F48" s="209"/>
      <c r="G48" s="209"/>
      <c r="H48" s="209"/>
      <c r="I48" s="209"/>
      <c r="J48" s="209"/>
      <c r="K48" s="205" t="str">
        <f>IF('3_入力'!Q12=1,"(CAP)","")</f>
        <v/>
      </c>
      <c r="L48" s="205"/>
      <c r="M48" s="128"/>
      <c r="N48" s="112">
        <f>IF('3_入力'!R12="","",'3_入力'!R12)</f>
        <v>12</v>
      </c>
      <c r="O48" s="119"/>
    </row>
    <row r="49" spans="3:41" ht="16.649999999999999" customHeight="1" x14ac:dyDescent="0.2">
      <c r="C49" s="203" t="str">
        <f>DBCS(IF('3_入力'!O13="","",'3_入力'!O13))</f>
        <v>９９９</v>
      </c>
      <c r="D49" s="203"/>
      <c r="E49" s="209" t="str">
        <f>IF('3_入力'!P13="","",'3_入力'!P13)</f>
        <v>本田　総一郎</v>
      </c>
      <c r="F49" s="209"/>
      <c r="G49" s="209"/>
      <c r="H49" s="209"/>
      <c r="I49" s="209"/>
      <c r="J49" s="209"/>
      <c r="K49" s="205" t="str">
        <f>IF('3_入力'!Q13=1,"(CAP)","")</f>
        <v/>
      </c>
      <c r="L49" s="205"/>
      <c r="M49" s="128"/>
      <c r="N49" s="112">
        <f>IF('3_入力'!R13="","",'3_入力'!R13)</f>
        <v>13</v>
      </c>
      <c r="O49" s="119"/>
    </row>
    <row r="50" spans="3:41" ht="16.649999999999999" customHeight="1" x14ac:dyDescent="0.2">
      <c r="C50" s="203" t="str">
        <f>DBCS(IF('3_入力'!O14="","",'3_入力'!O14))</f>
        <v>０００</v>
      </c>
      <c r="D50" s="203"/>
      <c r="E50" s="209" t="str">
        <f>IF('3_入力'!P14="","",'3_入力'!P14)</f>
        <v>前田　太一</v>
      </c>
      <c r="F50" s="209"/>
      <c r="G50" s="209"/>
      <c r="H50" s="209"/>
      <c r="I50" s="209"/>
      <c r="J50" s="209"/>
      <c r="K50" s="205" t="str">
        <f>IF('3_入力'!Q14=1,"(CAP)","")</f>
        <v/>
      </c>
      <c r="L50" s="205"/>
      <c r="M50" s="128"/>
      <c r="N50" s="112">
        <f>IF('3_入力'!R14="","",'3_入力'!R14)</f>
        <v>14</v>
      </c>
      <c r="O50" s="119"/>
    </row>
    <row r="51" spans="3:41" ht="16.649999999999999" customHeight="1" x14ac:dyDescent="0.2">
      <c r="C51" s="203" t="str">
        <f>DBCS(IF('3_入力'!O15="","",'3_入力'!O15))</f>
        <v>１１１</v>
      </c>
      <c r="D51" s="203"/>
      <c r="E51" s="209" t="str">
        <f>IF('3_入力'!P15="","",'3_入力'!P15)</f>
        <v>水野　主税</v>
      </c>
      <c r="F51" s="209"/>
      <c r="G51" s="209"/>
      <c r="H51" s="209"/>
      <c r="I51" s="209"/>
      <c r="J51" s="209"/>
      <c r="K51" s="205" t="str">
        <f>IF('3_入力'!Q15=1,"(CAP)","")</f>
        <v/>
      </c>
      <c r="L51" s="205"/>
      <c r="M51" s="128"/>
      <c r="N51" s="112">
        <f>IF('3_入力'!R15="","",'3_入力'!R15)</f>
        <v>15</v>
      </c>
      <c r="O51" s="119"/>
    </row>
    <row r="52" spans="3:41" ht="16.649999999999999" customHeight="1" x14ac:dyDescent="0.2">
      <c r="C52" s="203" t="str">
        <f>DBCS(IF('3_入力'!O16="","",'3_入力'!O16))</f>
        <v>２２２</v>
      </c>
      <c r="D52" s="203"/>
      <c r="E52" s="209" t="str">
        <f>IF('3_入力'!P16="","",'3_入力'!P16)</f>
        <v>村田　勉</v>
      </c>
      <c r="F52" s="209"/>
      <c r="G52" s="209"/>
      <c r="H52" s="209"/>
      <c r="I52" s="209"/>
      <c r="J52" s="209"/>
      <c r="K52" s="205" t="str">
        <f>IF('3_入力'!Q16=1,"(CAP)","")</f>
        <v/>
      </c>
      <c r="L52" s="205"/>
      <c r="M52" s="128"/>
      <c r="N52" s="112">
        <f>IF('3_入力'!R16="","",'3_入力'!R16)</f>
        <v>16</v>
      </c>
      <c r="O52" s="119"/>
    </row>
    <row r="53" spans="3:41" ht="16.649999999999999" customHeight="1" x14ac:dyDescent="0.2">
      <c r="C53" s="203" t="str">
        <f>DBCS(IF('3_入力'!O17="","",'3_入力'!O17))</f>
        <v>３３３</v>
      </c>
      <c r="D53" s="203"/>
      <c r="E53" s="209" t="str">
        <f>IF('3_入力'!P17="","",'3_入力'!P17)</f>
        <v>目加田　哲治</v>
      </c>
      <c r="F53" s="209"/>
      <c r="G53" s="209"/>
      <c r="H53" s="209"/>
      <c r="I53" s="209"/>
      <c r="J53" s="209"/>
      <c r="K53" s="205" t="str">
        <f>IF('3_入力'!Q17=1,"(CAP)","")</f>
        <v/>
      </c>
      <c r="L53" s="205"/>
      <c r="M53" s="128"/>
      <c r="N53" s="112">
        <f>IF('3_入力'!R17="","",'3_入力'!R17)</f>
        <v>17</v>
      </c>
      <c r="O53" s="119"/>
    </row>
    <row r="54" spans="3:41" ht="16.649999999999999" customHeight="1" x14ac:dyDescent="0.2">
      <c r="C54" s="203" t="str">
        <f>DBCS(IF('3_入力'!O18="","",'3_入力'!O18))</f>
        <v/>
      </c>
      <c r="D54" s="203"/>
      <c r="E54" s="209" t="str">
        <f>IF('3_入力'!P18="","",'3_入力'!P18)</f>
        <v/>
      </c>
      <c r="F54" s="209"/>
      <c r="G54" s="209"/>
      <c r="H54" s="209"/>
      <c r="I54" s="209"/>
      <c r="J54" s="209"/>
      <c r="K54" s="205" t="str">
        <f>IF('3_入力'!Q18=1,"(CAP)","")</f>
        <v/>
      </c>
      <c r="L54" s="205"/>
      <c r="M54" s="128"/>
      <c r="N54" s="112" t="str">
        <f>IF('3_入力'!R18="","",'3_入力'!R18)</f>
        <v/>
      </c>
      <c r="O54" s="119"/>
    </row>
    <row r="55" spans="3:41" ht="16.649999999999999" customHeight="1" x14ac:dyDescent="0.2">
      <c r="C55" s="203" t="str">
        <f>DBCS(IF('3_入力'!O19="","",'3_入力'!O19))</f>
        <v/>
      </c>
      <c r="D55" s="203"/>
      <c r="E55" s="209" t="str">
        <f>IF('3_入力'!P19="","",'3_入力'!P19)</f>
        <v/>
      </c>
      <c r="F55" s="209"/>
      <c r="G55" s="209"/>
      <c r="H55" s="209"/>
      <c r="I55" s="209"/>
      <c r="J55" s="209"/>
      <c r="K55" s="205" t="str">
        <f>IF('3_入力'!Q19=1,"(CAP)","")</f>
        <v/>
      </c>
      <c r="L55" s="205"/>
      <c r="M55" s="128"/>
      <c r="N55" s="112" t="str">
        <f>IF('3_入力'!R19="","",'3_入力'!R19)</f>
        <v/>
      </c>
      <c r="O55" s="119"/>
    </row>
    <row r="56" spans="3:41" ht="16.649999999999999" customHeight="1" x14ac:dyDescent="0.2">
      <c r="C56" s="203" t="str">
        <f>DBCS(IF('3_入力'!O20="","",'3_入力'!O20))</f>
        <v/>
      </c>
      <c r="D56" s="203"/>
      <c r="E56" s="209" t="str">
        <f>IF('3_入力'!P20="","",'3_入力'!P20)</f>
        <v/>
      </c>
      <c r="F56" s="209"/>
      <c r="G56" s="209"/>
      <c r="H56" s="209"/>
      <c r="I56" s="209"/>
      <c r="J56" s="209"/>
      <c r="K56" s="205" t="str">
        <f>IF('3_入力'!Q20=1,"(CAP)","")</f>
        <v/>
      </c>
      <c r="L56" s="205"/>
      <c r="M56" s="128"/>
      <c r="N56" s="112" t="str">
        <f>IF('3_入力'!R20="","",'3_入力'!R20)</f>
        <v/>
      </c>
      <c r="O56" s="119"/>
    </row>
    <row r="57" spans="3:41" ht="16.649999999999999" customHeight="1" x14ac:dyDescent="0.2">
      <c r="C57" s="203" t="str">
        <f>DBCS(IF('3_入力'!O21="","",'3_入力'!O21))</f>
        <v/>
      </c>
      <c r="D57" s="203"/>
      <c r="E57" s="209" t="str">
        <f>IF('3_入力'!P21="","",'3_入力'!P21)</f>
        <v/>
      </c>
      <c r="F57" s="209"/>
      <c r="G57" s="209"/>
      <c r="H57" s="209"/>
      <c r="I57" s="209"/>
      <c r="J57" s="209"/>
      <c r="K57" s="205" t="str">
        <f>IF('3_入力'!Q21=1,"(CAP)","")</f>
        <v/>
      </c>
      <c r="L57" s="205"/>
      <c r="M57" s="128"/>
      <c r="N57" s="112" t="str">
        <f>IF('3_入力'!R21="","",'3_入力'!R21)</f>
        <v/>
      </c>
      <c r="O57" s="119"/>
    </row>
    <row r="58" spans="3:41" ht="16.649999999999999" customHeight="1" x14ac:dyDescent="0.2">
      <c r="C58" s="220"/>
      <c r="D58" s="220"/>
      <c r="E58" s="220"/>
      <c r="F58" s="114"/>
      <c r="G58" s="128" t="str">
        <f>DBCS(IF('3_入力'!$O$22="","",'3_入力'!$O$22))</f>
        <v>４４４</v>
      </c>
      <c r="H58" s="114"/>
      <c r="I58" s="127" t="str">
        <f>IF('3_入力'!$P$22="","",'3_入力'!$P$22)</f>
        <v>広島　修徒</v>
      </c>
      <c r="J58" s="127"/>
      <c r="K58" s="127"/>
      <c r="L58" s="127"/>
      <c r="M58" s="127"/>
      <c r="N58" s="127"/>
      <c r="O58" s="84"/>
    </row>
    <row r="59" spans="3:41" ht="16.649999999999999" customHeight="1" x14ac:dyDescent="0.2">
      <c r="C59" s="220"/>
      <c r="D59" s="220"/>
      <c r="E59" s="220"/>
      <c r="F59" s="114"/>
      <c r="G59" s="128" t="str">
        <f>DBCS(IF('3_入力'!$O$23="","",'3_入力'!$O$23))</f>
        <v>５５５</v>
      </c>
      <c r="H59" s="114"/>
      <c r="I59" s="127" t="str">
        <f>IF('3_入力'!$P$23="","",'3_入力'!$P$23)</f>
        <v>福岡　周太</v>
      </c>
      <c r="J59" s="127"/>
      <c r="K59" s="127"/>
      <c r="L59" s="127"/>
      <c r="M59" s="127"/>
      <c r="N59" s="127"/>
      <c r="O59" s="84"/>
    </row>
    <row r="60" spans="3:41" ht="19.2" customHeight="1" x14ac:dyDescent="0.2"/>
    <row r="61" spans="3:41" ht="19.2" customHeight="1" x14ac:dyDescent="0.2"/>
    <row r="62" spans="3:41" ht="19.2" customHeight="1" x14ac:dyDescent="0.2"/>
    <row r="63" spans="3:41" ht="19.2" customHeight="1" x14ac:dyDescent="0.2">
      <c r="AO63" s="120"/>
    </row>
    <row r="64" spans="3:41" ht="16.2" customHeight="1" x14ac:dyDescent="0.2"/>
    <row r="65" ht="10.199999999999999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spans="41:41" ht="18" customHeight="1" x14ac:dyDescent="0.2"/>
    <row r="82" spans="41:41" ht="18" customHeight="1" x14ac:dyDescent="0.2"/>
    <row r="83" spans="41:41" ht="18" customHeight="1" x14ac:dyDescent="0.2"/>
    <row r="84" spans="41:41" ht="18" customHeight="1" x14ac:dyDescent="0.2"/>
    <row r="85" spans="41:41" ht="18" customHeight="1" x14ac:dyDescent="0.2"/>
    <row r="86" spans="41:41" ht="19.2" customHeight="1" x14ac:dyDescent="0.2"/>
    <row r="87" spans="41:41" ht="19.2" customHeight="1" x14ac:dyDescent="0.2"/>
    <row r="88" spans="41:41" ht="19.2" customHeight="1" x14ac:dyDescent="0.2"/>
    <row r="89" spans="41:41" ht="19.2" customHeight="1" x14ac:dyDescent="0.2"/>
    <row r="90" spans="41:41" ht="19.2" customHeight="1" x14ac:dyDescent="0.2"/>
    <row r="91" spans="41:41" ht="19.2" customHeight="1" x14ac:dyDescent="0.2">
      <c r="AO91" s="120"/>
    </row>
    <row r="92" spans="41:41" ht="16.2" customHeight="1" x14ac:dyDescent="0.2"/>
    <row r="93" spans="41:41" ht="10.199999999999999" customHeight="1" x14ac:dyDescent="0.2"/>
    <row r="94" spans="41:41" ht="18" customHeight="1" x14ac:dyDescent="0.2"/>
    <row r="95" spans="41:41" ht="18" customHeight="1" x14ac:dyDescent="0.2"/>
    <row r="96" spans="41:41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22.2" customHeight="1" x14ac:dyDescent="0.2"/>
    <row r="115" ht="22.2" customHeight="1" x14ac:dyDescent="0.2"/>
    <row r="116" ht="22.2" customHeight="1" x14ac:dyDescent="0.2"/>
    <row r="117" ht="22.2" customHeight="1" x14ac:dyDescent="0.2"/>
    <row r="118" ht="6" customHeight="1" x14ac:dyDescent="0.2"/>
    <row r="119" ht="22.2" customHeight="1" x14ac:dyDescent="0.2"/>
    <row r="120" ht="22.2" customHeight="1" x14ac:dyDescent="0.2"/>
    <row r="121" ht="6" customHeight="1" x14ac:dyDescent="0.2"/>
    <row r="122" ht="16.2" customHeight="1" x14ac:dyDescent="0.2"/>
  </sheetData>
  <mergeCells count="130">
    <mergeCell ref="AA4:AE4"/>
    <mergeCell ref="W4:Y4"/>
    <mergeCell ref="W3:Y3"/>
    <mergeCell ref="S3:U3"/>
    <mergeCell ref="C58:E58"/>
    <mergeCell ref="C59:E59"/>
    <mergeCell ref="E57:J57"/>
    <mergeCell ref="K55:L55"/>
    <mergeCell ref="K56:L56"/>
    <mergeCell ref="K57:L57"/>
    <mergeCell ref="E47:J47"/>
    <mergeCell ref="E48:J48"/>
    <mergeCell ref="E49:J49"/>
    <mergeCell ref="E50:J50"/>
    <mergeCell ref="E51:J51"/>
    <mergeCell ref="E52:J52"/>
    <mergeCell ref="E53:J53"/>
    <mergeCell ref="E54:J54"/>
    <mergeCell ref="E55:J55"/>
    <mergeCell ref="E56:J56"/>
    <mergeCell ref="K40:L40"/>
    <mergeCell ref="K41:L41"/>
    <mergeCell ref="K51:L51"/>
    <mergeCell ref="K52:L52"/>
    <mergeCell ref="K53:L53"/>
    <mergeCell ref="K54:L54"/>
    <mergeCell ref="E42:J42"/>
    <mergeCell ref="E43:J43"/>
    <mergeCell ref="K13:L13"/>
    <mergeCell ref="K14:L14"/>
    <mergeCell ref="K15:L15"/>
    <mergeCell ref="K16:L16"/>
    <mergeCell ref="K17:L17"/>
    <mergeCell ref="K18:L18"/>
    <mergeCell ref="K19:L19"/>
    <mergeCell ref="K20:L20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E30:J30"/>
    <mergeCell ref="R1:U1"/>
    <mergeCell ref="U2:W2"/>
    <mergeCell ref="K4:L4"/>
    <mergeCell ref="M3:P3"/>
    <mergeCell ref="Q3:R3"/>
    <mergeCell ref="M4:T4"/>
    <mergeCell ref="E44:J44"/>
    <mergeCell ref="E45:J45"/>
    <mergeCell ref="E46:J46"/>
    <mergeCell ref="K21:L21"/>
    <mergeCell ref="K22:L22"/>
    <mergeCell ref="K23:L23"/>
    <mergeCell ref="D2:E2"/>
    <mergeCell ref="G2:S2"/>
    <mergeCell ref="K24:L24"/>
    <mergeCell ref="K25:L25"/>
    <mergeCell ref="K26:L26"/>
    <mergeCell ref="K27:L27"/>
    <mergeCell ref="C26:D26"/>
    <mergeCell ref="C27:D27"/>
    <mergeCell ref="C28:D28"/>
    <mergeCell ref="C29:D29"/>
    <mergeCell ref="C30:D30"/>
    <mergeCell ref="C25:D25"/>
    <mergeCell ref="C43:D43"/>
    <mergeCell ref="C44:D44"/>
    <mergeCell ref="C45:D45"/>
    <mergeCell ref="C46:D46"/>
    <mergeCell ref="E29:J29"/>
    <mergeCell ref="E40:J40"/>
    <mergeCell ref="E41:J41"/>
    <mergeCell ref="C33:D33"/>
    <mergeCell ref="E33:R33"/>
    <mergeCell ref="C42:D42"/>
    <mergeCell ref="K29:L29"/>
    <mergeCell ref="K30:L30"/>
    <mergeCell ref="C56:D56"/>
    <mergeCell ref="C57:D57"/>
    <mergeCell ref="AA3:AE3"/>
    <mergeCell ref="D4:J4"/>
    <mergeCell ref="C53:D53"/>
    <mergeCell ref="C54:D54"/>
    <mergeCell ref="C55:D55"/>
    <mergeCell ref="B6:C6"/>
    <mergeCell ref="E13:J13"/>
    <mergeCell ref="E14:J14"/>
    <mergeCell ref="E15:J15"/>
    <mergeCell ref="E16:J16"/>
    <mergeCell ref="E17:J17"/>
    <mergeCell ref="E18:J18"/>
    <mergeCell ref="E19:J19"/>
    <mergeCell ref="E20:J20"/>
    <mergeCell ref="C20:D20"/>
    <mergeCell ref="C13:D13"/>
    <mergeCell ref="C14:D14"/>
    <mergeCell ref="C15:D15"/>
    <mergeCell ref="C16:D16"/>
    <mergeCell ref="C17:D17"/>
    <mergeCell ref="C18:D18"/>
    <mergeCell ref="C19:D19"/>
    <mergeCell ref="X2:AL2"/>
    <mergeCell ref="D3:J3"/>
    <mergeCell ref="E6:Q6"/>
    <mergeCell ref="C47:D47"/>
    <mergeCell ref="C48:D48"/>
    <mergeCell ref="C49:D49"/>
    <mergeCell ref="C50:D50"/>
    <mergeCell ref="C51:D51"/>
    <mergeCell ref="C52:D52"/>
    <mergeCell ref="E23:J23"/>
    <mergeCell ref="E24:J24"/>
    <mergeCell ref="E25:J25"/>
    <mergeCell ref="E26:J26"/>
    <mergeCell ref="E27:J27"/>
    <mergeCell ref="E28:J28"/>
    <mergeCell ref="C40:D40"/>
    <mergeCell ref="C41:D41"/>
    <mergeCell ref="C21:D21"/>
    <mergeCell ref="C22:D22"/>
    <mergeCell ref="C23:D23"/>
    <mergeCell ref="E21:J21"/>
    <mergeCell ref="E22:J22"/>
    <mergeCell ref="K28:L28"/>
    <mergeCell ref="C24:D24"/>
  </mergeCells>
  <phoneticPr fontId="1"/>
  <pageMargins left="0.39370078740157483" right="0" top="0.39370078740157483" bottom="0.39370078740157483" header="0.51181102362204722" footer="0.51181102362204722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17</vt:i4>
      </vt:variant>
    </vt:vector>
  </HeadingPairs>
  <TitlesOfParts>
    <vt:vector size="22" baseType="lpstr">
      <vt:lpstr>0_使い方</vt:lpstr>
      <vt:lpstr>1_チーム表</vt:lpstr>
      <vt:lpstr>2_ゲーム表</vt:lpstr>
      <vt:lpstr>3_入力</vt:lpstr>
      <vt:lpstr>4_印刷</vt:lpstr>
      <vt:lpstr>Aチーム名</vt:lpstr>
      <vt:lpstr>A記号</vt:lpstr>
      <vt:lpstr>Bチーム名</vt:lpstr>
      <vt:lpstr>B記号</vt:lpstr>
      <vt:lpstr>CrewChief</vt:lpstr>
      <vt:lpstr>Game.No</vt:lpstr>
      <vt:lpstr>game_list</vt:lpstr>
      <vt:lpstr>'0_使い方'!Print_Area</vt:lpstr>
      <vt:lpstr>'3_入力'!Print_Area</vt:lpstr>
      <vt:lpstr>'4_印刷'!Print_Area</vt:lpstr>
      <vt:lpstr>team_list</vt:lpstr>
      <vt:lpstr>Umpire1</vt:lpstr>
      <vt:lpstr>Umpire2</vt:lpstr>
      <vt:lpstr>時間</vt:lpstr>
      <vt:lpstr>場所</vt:lpstr>
      <vt:lpstr>大会名</vt:lpstr>
      <vt:lpstr>日付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Yuzo_Kosaka</dc:creator>
  <cp:lastModifiedBy>松澤年紀</cp:lastModifiedBy>
  <cp:lastPrinted>2019-03-14T05:37:46Z</cp:lastPrinted>
  <dcterms:created xsi:type="dcterms:W3CDTF">1998-12-17T17:39:44Z</dcterms:created>
  <dcterms:modified xsi:type="dcterms:W3CDTF">2024-10-08T04:43:42Z</dcterms:modified>
</cp:coreProperties>
</file>